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62" activeTab="2"/>
  </bookViews>
  <sheets>
    <sheet name="квалификация" sheetId="1" r:id="rId1"/>
    <sheet name="раунд робин" sheetId="2" r:id="rId2"/>
    <sheet name="степледдер" sheetId="3" r:id="rId3"/>
    <sheet name="Десперадо" sheetId="4" r:id="rId4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<sst xmlns="http://schemas.openxmlformats.org/spreadsheetml/2006/main" count="109" uniqueCount="72">
  <si>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</si>
  <si>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</si>
  <si>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</si>
  <si>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</t>
  </si>
  <si>
    <t>21 марта 2015г.</t>
  </si>
  <si>
    <t>№п/п</t>
  </si>
  <si>
    <t xml:space="preserve"> Пары </t>
  </si>
  <si>
    <t>Итого</t>
  </si>
  <si>
    <t>Сред</t>
  </si>
  <si>
    <t>макс</t>
  </si>
  <si>
    <t>разн</t>
  </si>
  <si>
    <t>Итого пара</t>
  </si>
  <si>
    <t>место</t>
  </si>
  <si>
    <t>Лихолай</t>
  </si>
  <si>
    <t>Белов</t>
  </si>
  <si>
    <t>Мисходжев</t>
  </si>
  <si>
    <t>Егозарьян</t>
  </si>
  <si>
    <t>Шукаев</t>
  </si>
  <si>
    <t>Безотосный</t>
  </si>
  <si>
    <t>Лаптев</t>
  </si>
  <si>
    <t>Гущин</t>
  </si>
  <si>
    <t>Майоров</t>
  </si>
  <si>
    <t>Ульянова</t>
  </si>
  <si>
    <t>Тихонов</t>
  </si>
  <si>
    <t>Халанский</t>
  </si>
  <si>
    <t>Анипко</t>
  </si>
  <si>
    <t>Марченко</t>
  </si>
  <si>
    <t>Джумаев</t>
  </si>
  <si>
    <t>Тарапатин</t>
  </si>
  <si>
    <t>Ростов</t>
  </si>
  <si>
    <t>Кияшкин</t>
  </si>
  <si>
    <t>Таганов</t>
  </si>
  <si>
    <t>Карпов</t>
  </si>
  <si>
    <t>Рычагов</t>
  </si>
  <si>
    <t>Корецкая</t>
  </si>
  <si>
    <t xml:space="preserve">Снигирев </t>
  </si>
  <si>
    <t>Казачанский</t>
  </si>
  <si>
    <t>Шубин М</t>
  </si>
  <si>
    <t>Шубин В</t>
  </si>
  <si>
    <t xml:space="preserve">Поляков </t>
  </si>
  <si>
    <t>Жидилев</t>
  </si>
  <si>
    <t>Хохлов</t>
  </si>
  <si>
    <t>Бондаренко</t>
  </si>
  <si>
    <t>Раунд Робин</t>
  </si>
  <si>
    <t>№</t>
  </si>
  <si>
    <t>Фамилия</t>
  </si>
  <si>
    <t>Сумма
6 игр</t>
  </si>
  <si>
    <t>Всего
13 игр</t>
  </si>
  <si>
    <t>Сумма пары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</si>
  <si>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</si>
  <si>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</si>
  <si>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</si>
  <si>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</si>
  <si>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</si>
  <si>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</si>
  <si>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Тихонов </t>
  </si>
  <si>
    <t xml:space="preserve"> </t>
  </si>
  <si>
    <t>ФИНАЛ</t>
  </si>
  <si>
    <t>21 марта  2015г</t>
  </si>
  <si>
    <t>Лихолай А</t>
  </si>
  <si>
    <t>Белов А</t>
  </si>
  <si>
    <t>Шукаев М</t>
  </si>
  <si>
    <t>Безотосный А</t>
  </si>
  <si>
    <t>Мисходжев Р</t>
  </si>
  <si>
    <t>Егозарьян А</t>
  </si>
  <si>
    <t>ДЕСПЕРАДО</t>
  </si>
  <si>
    <t>Команда</t>
  </si>
  <si>
    <t>результат</t>
  </si>
  <si>
    <t>сумма</t>
  </si>
  <si>
    <t xml:space="preserve">Кияшкин </t>
  </si>
  <si>
    <t>Поляков</t>
  </si>
  <si>
    <t>Жиделев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</si>
</sst>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3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3" fillId="0" borderId="3" xfId="0" applyFont="1" applyBorder="1" applyAlignment="1">
      <alignment/>
    </xf>
    <xf numFmtId="164" fontId="8" fillId="3" borderId="4" xfId="0" applyFont="1" applyFill="1" applyBorder="1" applyAlignment="1">
      <alignment horizontal="center"/>
    </xf>
    <xf numFmtId="164" fontId="9" fillId="3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 horizontal="center" vertical="center"/>
    </xf>
    <xf numFmtId="164" fontId="10" fillId="3" borderId="3" xfId="0" applyFont="1" applyFill="1" applyBorder="1" applyAlignment="1" applyProtection="1">
      <alignment/>
      <protection locked="0"/>
    </xf>
    <xf numFmtId="164" fontId="11" fillId="4" borderId="6" xfId="0" applyFont="1" applyFill="1" applyBorder="1" applyAlignment="1">
      <alignment horizontal="center" vertical="center"/>
    </xf>
    <xf numFmtId="164" fontId="11" fillId="4" borderId="5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  <xf numFmtId="164" fontId="11" fillId="4" borderId="8" xfId="0" applyFont="1" applyFill="1" applyBorder="1" applyAlignment="1">
      <alignment horizontal="center" vertical="center"/>
    </xf>
    <xf numFmtId="164" fontId="11" fillId="4" borderId="9" xfId="0" applyFont="1" applyFill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11" fillId="4" borderId="11" xfId="0" applyFont="1" applyFill="1" applyBorder="1" applyAlignment="1">
      <alignment horizontal="center" vertical="center"/>
    </xf>
    <xf numFmtId="164" fontId="10" fillId="3" borderId="5" xfId="0" applyFont="1" applyFill="1" applyBorder="1" applyAlignment="1" applyProtection="1">
      <alignment/>
      <protection locked="0"/>
    </xf>
    <xf numFmtId="164" fontId="12" fillId="4" borderId="11" xfId="0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/>
    </xf>
    <xf numFmtId="164" fontId="11" fillId="4" borderId="4" xfId="0" applyFont="1" applyFill="1" applyBorder="1" applyAlignment="1">
      <alignment horizontal="center" vertical="center"/>
    </xf>
    <xf numFmtId="164" fontId="11" fillId="4" borderId="12" xfId="0" applyFont="1" applyFill="1" applyBorder="1" applyAlignment="1">
      <alignment horizontal="center" vertical="center"/>
    </xf>
    <xf numFmtId="164" fontId="11" fillId="4" borderId="13" xfId="0" applyFont="1" applyFill="1" applyBorder="1" applyAlignment="1">
      <alignment horizontal="center" vertical="center"/>
    </xf>
    <xf numFmtId="164" fontId="11" fillId="4" borderId="14" xfId="0" applyFont="1" applyFill="1" applyBorder="1" applyAlignment="1">
      <alignment horizontal="center" vertical="center"/>
    </xf>
    <xf numFmtId="164" fontId="11" fillId="4" borderId="15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horizontal="center" vertical="center"/>
    </xf>
    <xf numFmtId="164" fontId="11" fillId="4" borderId="16" xfId="0" applyFont="1" applyFill="1" applyBorder="1" applyAlignment="1">
      <alignment horizontal="center" vertical="center"/>
    </xf>
    <xf numFmtId="164" fontId="10" fillId="3" borderId="9" xfId="0" applyFont="1" applyFill="1" applyBorder="1" applyAlignment="1">
      <alignment horizontal="center" vertical="center"/>
    </xf>
    <xf numFmtId="164" fontId="10" fillId="2" borderId="3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5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horizontal="center" vertical="center" wrapText="1"/>
    </xf>
    <xf numFmtId="164" fontId="0" fillId="5" borderId="19" xfId="0" applyFont="1" applyFill="1" applyBorder="1" applyAlignment="1">
      <alignment horizontal="center"/>
    </xf>
    <xf numFmtId="164" fontId="0" fillId="5" borderId="17" xfId="0" applyFill="1" applyBorder="1" applyAlignment="1">
      <alignment horizontal="center"/>
    </xf>
    <xf numFmtId="164" fontId="15" fillId="5" borderId="17" xfId="0" applyFont="1" applyFill="1" applyBorder="1" applyAlignment="1">
      <alignment horizontal="center"/>
    </xf>
    <xf numFmtId="164" fontId="20" fillId="5" borderId="3" xfId="0" applyFont="1" applyFill="1" applyBorder="1" applyAlignment="1">
      <alignment horizontal="center"/>
    </xf>
    <xf numFmtId="164" fontId="21" fillId="0" borderId="3" xfId="0" applyFont="1" applyFill="1" applyBorder="1" applyAlignment="1">
      <alignment horizontal="center"/>
    </xf>
    <xf numFmtId="164" fontId="22" fillId="3" borderId="3" xfId="0" applyFont="1" applyFill="1" applyBorder="1" applyAlignment="1" applyProtection="1">
      <alignment/>
      <protection locked="0"/>
    </xf>
    <xf numFmtId="164" fontId="23" fillId="3" borderId="3" xfId="0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/>
    </xf>
    <xf numFmtId="166" fontId="21" fillId="3" borderId="3" xfId="0" applyNumberFormat="1" applyFont="1" applyFill="1" applyBorder="1" applyAlignment="1">
      <alignment horizontal="center"/>
    </xf>
    <xf numFmtId="166" fontId="21" fillId="0" borderId="7" xfId="0" applyNumberFormat="1" applyFont="1" applyFill="1" applyBorder="1" applyAlignment="1">
      <alignment horizontal="center"/>
    </xf>
    <xf numFmtId="167" fontId="21" fillId="0" borderId="3" xfId="0" applyNumberFormat="1" applyFont="1" applyFill="1" applyBorder="1" applyAlignment="1">
      <alignment horizontal="center"/>
    </xf>
    <xf numFmtId="164" fontId="21" fillId="0" borderId="3" xfId="0" applyFont="1" applyFill="1" applyBorder="1" applyAlignment="1">
      <alignment horizontal="center" vertical="center"/>
    </xf>
    <xf numFmtId="164" fontId="22" fillId="3" borderId="5" xfId="0" applyFont="1" applyFill="1" applyBorder="1" applyAlignment="1" applyProtection="1">
      <alignment/>
      <protection locked="0"/>
    </xf>
    <xf numFmtId="166" fontId="21" fillId="3" borderId="1" xfId="0" applyNumberFormat="1" applyFont="1" applyFill="1" applyBorder="1" applyAlignment="1">
      <alignment horizontal="center"/>
    </xf>
    <xf numFmtId="166" fontId="21" fillId="3" borderId="0" xfId="0" applyNumberFormat="1" applyFont="1" applyFill="1" applyBorder="1" applyAlignment="1">
      <alignment horizontal="center"/>
    </xf>
    <xf numFmtId="166" fontId="21" fillId="3" borderId="5" xfId="0" applyNumberFormat="1" applyFont="1" applyFill="1" applyBorder="1" applyAlignment="1">
      <alignment horizontal="center"/>
    </xf>
    <xf numFmtId="166" fontId="21" fillId="3" borderId="20" xfId="0" applyNumberFormat="1" applyFont="1" applyFill="1" applyBorder="1" applyAlignment="1">
      <alignment horizontal="center"/>
    </xf>
    <xf numFmtId="166" fontId="21" fillId="3" borderId="6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1" fillId="0" borderId="1" xfId="0" applyFont="1" applyFill="1" applyBorder="1" applyAlignment="1">
      <alignment horizontal="center"/>
    </xf>
    <xf numFmtId="164" fontId="23" fillId="3" borderId="1" xfId="0" applyFont="1" applyFill="1" applyBorder="1" applyAlignment="1">
      <alignment horizontal="center" vertical="center"/>
    </xf>
    <xf numFmtId="166" fontId="21" fillId="3" borderId="16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164" fontId="21" fillId="0" borderId="5" xfId="0" applyFont="1" applyFill="1" applyBorder="1" applyAlignment="1">
      <alignment horizontal="center"/>
    </xf>
    <xf numFmtId="164" fontId="23" fillId="3" borderId="11" xfId="0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/>
    </xf>
    <xf numFmtId="166" fontId="21" fillId="3" borderId="7" xfId="0" applyNumberFormat="1" applyFont="1" applyFill="1" applyBorder="1" applyAlignment="1">
      <alignment horizontal="center"/>
    </xf>
    <xf numFmtId="166" fontId="21" fillId="3" borderId="9" xfId="0" applyNumberFormat="1" applyFont="1" applyFill="1" applyBorder="1" applyAlignment="1">
      <alignment horizontal="center"/>
    </xf>
    <xf numFmtId="166" fontId="21" fillId="3" borderId="8" xfId="0" applyNumberFormat="1" applyFont="1" applyFill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5" fillId="0" borderId="1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8" fillId="3" borderId="3" xfId="0" applyFont="1" applyFill="1" applyBorder="1" applyAlignment="1" applyProtection="1">
      <alignment/>
      <protection locked="0"/>
    </xf>
    <xf numFmtId="164" fontId="5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Alignment="1">
      <alignment horizontal="center"/>
    </xf>
    <xf numFmtId="164" fontId="25" fillId="0" borderId="7" xfId="0" applyFont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25" fillId="0" borderId="5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21" xfId="0" applyFont="1" applyBorder="1" applyAlignment="1">
      <alignment horizontal="center"/>
    </xf>
    <xf numFmtId="164" fontId="30" fillId="0" borderId="1" xfId="0" applyFont="1" applyBorder="1" applyAlignment="1">
      <alignment horizontal="center"/>
    </xf>
    <xf numFmtId="164" fontId="30" fillId="0" borderId="2" xfId="0" applyFont="1" applyBorder="1" applyAlignment="1">
      <alignment horizontal="center"/>
    </xf>
    <xf numFmtId="164" fontId="31" fillId="0" borderId="1" xfId="0" applyFont="1" applyBorder="1" applyAlignment="1">
      <alignment/>
    </xf>
    <xf numFmtId="164" fontId="30" fillId="0" borderId="5" xfId="0" applyFont="1" applyBorder="1" applyAlignment="1">
      <alignment horizontal="center"/>
    </xf>
    <xf numFmtId="164" fontId="32" fillId="6" borderId="22" xfId="0" applyFont="1" applyFill="1" applyBorder="1" applyAlignment="1">
      <alignment/>
    </xf>
    <xf numFmtId="164" fontId="30" fillId="0" borderId="23" xfId="0" applyFont="1" applyBorder="1" applyAlignment="1">
      <alignment horizontal="center"/>
    </xf>
    <xf numFmtId="164" fontId="31" fillId="0" borderId="3" xfId="0" applyFont="1" applyBorder="1" applyAlignment="1">
      <alignment horizontal="center"/>
    </xf>
    <xf numFmtId="164" fontId="32" fillId="6" borderId="20" xfId="0" applyFont="1" applyFill="1" applyBorder="1" applyAlignment="1">
      <alignment/>
    </xf>
    <xf numFmtId="164" fontId="30" fillId="0" borderId="24" xfId="0" applyFont="1" applyBorder="1" applyAlignment="1">
      <alignment horizontal="center"/>
    </xf>
    <xf numFmtId="164" fontId="30" fillId="0" borderId="25" xfId="0" applyFont="1" applyBorder="1" applyAlignment="1">
      <alignment horizontal="center"/>
    </xf>
    <xf numFmtId="164" fontId="32" fillId="6" borderId="26" xfId="0" applyFont="1" applyFill="1" applyBorder="1" applyAlignment="1">
      <alignment/>
    </xf>
    <xf numFmtId="164" fontId="30" fillId="0" borderId="27" xfId="0" applyFont="1" applyBorder="1" applyAlignment="1">
      <alignment horizontal="center"/>
    </xf>
    <xf numFmtId="164" fontId="31" fillId="0" borderId="16" xfId="0" applyFont="1" applyBorder="1" applyAlignment="1">
      <alignment horizontal="center"/>
    </xf>
    <xf numFmtId="164" fontId="32" fillId="6" borderId="28" xfId="0" applyFont="1" applyFill="1" applyBorder="1" applyAlignment="1">
      <alignment/>
    </xf>
    <xf numFmtId="164" fontId="30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3825"/>
          <a:ext cx="571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114300</xdr:rowOff>
    </xdr:from>
    <xdr:to>
      <xdr:col>3</xdr:col>
      <xdr:colOff>9525</xdr:colOff>
      <xdr:row>12</xdr:row>
      <xdr:rowOff>114300</xdr:rowOff>
    </xdr:to>
    <xdr:sp>
      <xdr:nvSpPr>
        <xdr:cNvPr id="1" name="Строка 3"/>
        <xdr:cNvSpPr>
          <a:spLocks/>
        </xdr:cNvSpPr>
      </xdr:nvSpPr>
      <xdr:spPr>
        <a:xfrm>
          <a:off x="3286125" y="25908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3</xdr:col>
      <xdr:colOff>238125</xdr:colOff>
      <xdr:row>13</xdr:row>
      <xdr:rowOff>209550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057400"/>
          <a:ext cx="600075" cy="8763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247650</xdr:colOff>
      <xdr:row>8</xdr:row>
      <xdr:rowOff>180975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247775"/>
          <a:ext cx="619125" cy="419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6</xdr:col>
      <xdr:colOff>209550</xdr:colOff>
      <xdr:row>11</xdr:row>
      <xdr:rowOff>209550</xdr:rowOff>
    </xdr:to>
    <xdr:sp>
      <xdr:nvSpPr>
        <xdr:cNvPr id="4" name="Прямая со стрелкой 6"/>
        <xdr:cNvSpPr>
          <a:spLocks/>
        </xdr:cNvSpPr>
      </xdr:nvSpPr>
      <xdr:spPr>
        <a:xfrm>
          <a:off x="6257925" y="1752600"/>
          <a:ext cx="571500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47625</xdr:rowOff>
    </xdr:from>
    <xdr:to>
      <xdr:col>6</xdr:col>
      <xdr:colOff>200025</xdr:colOff>
      <xdr:row>14</xdr:row>
      <xdr:rowOff>238125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276975" y="2524125"/>
          <a:ext cx="542925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workbookViewId="0" topLeftCell="A4">
      <selection activeCell="AD18" sqref="AD18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12.0039062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2.7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>
      <c r="A6"/>
      <c r="B6" s="4"/>
      <c r="C6" s="6" t="s">
        <v>4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>
      <c r="A7" s="7" t="s">
        <v>5</v>
      </c>
      <c r="B7" s="8" t="s">
        <v>6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7</v>
      </c>
      <c r="J7" s="8" t="s">
        <v>8</v>
      </c>
      <c r="L7" s="11" t="s">
        <v>9</v>
      </c>
      <c r="N7" s="12" t="s">
        <v>10</v>
      </c>
      <c r="O7" s="13" t="s">
        <v>11</v>
      </c>
      <c r="P7" s="12" t="s">
        <v>12</v>
      </c>
    </row>
    <row r="8" spans="1:16" s="3" customFormat="1" ht="13.5" customHeight="1">
      <c r="A8" s="14">
        <v>10</v>
      </c>
      <c r="B8" s="15" t="s">
        <v>13</v>
      </c>
      <c r="C8" s="16">
        <v>178</v>
      </c>
      <c r="D8" s="17">
        <v>199</v>
      </c>
      <c r="E8" s="18">
        <v>185</v>
      </c>
      <c r="F8" s="17">
        <v>188</v>
      </c>
      <c r="G8" s="19">
        <v>191</v>
      </c>
      <c r="H8" s="19">
        <v>214</v>
      </c>
      <c r="I8" s="20">
        <f>SUM(C8:H8)</f>
        <v>1155</v>
      </c>
      <c r="J8" s="21">
        <f>IF(C8&lt;&gt;"",AVERAGE(C8:H8),"")</f>
        <v>192.5</v>
      </c>
      <c r="K8" s="22"/>
      <c r="L8" s="23">
        <f>MAX(C8:H8)</f>
        <v>214</v>
      </c>
      <c r="M8" s="24">
        <f>MIN(C8:H8)</f>
        <v>178</v>
      </c>
      <c r="N8" s="25">
        <f>L8-M8</f>
        <v>36</v>
      </c>
      <c r="O8" s="25">
        <f>SUM(C8:H9)</f>
        <v>2640</v>
      </c>
      <c r="P8" s="25">
        <v>1</v>
      </c>
    </row>
    <row r="9" spans="1:16" s="3" customFormat="1" ht="13.5" customHeight="1">
      <c r="A9" s="14">
        <v>10</v>
      </c>
      <c r="B9" s="15" t="s">
        <v>14</v>
      </c>
      <c r="C9" s="16">
        <v>265</v>
      </c>
      <c r="D9" s="17">
        <v>244</v>
      </c>
      <c r="E9" s="26">
        <v>257</v>
      </c>
      <c r="F9" s="27">
        <v>238</v>
      </c>
      <c r="G9" s="26">
        <v>222</v>
      </c>
      <c r="H9" s="26">
        <v>259</v>
      </c>
      <c r="I9" s="25">
        <f>SUM(C9:H9)</f>
        <v>1485</v>
      </c>
      <c r="J9" s="21">
        <f>IF(C9&lt;&gt;"",AVERAGE(C9:H9),"")</f>
        <v>247.5</v>
      </c>
      <c r="K9" s="22"/>
      <c r="L9" s="23">
        <f>MAX(C9:H9)</f>
        <v>265</v>
      </c>
      <c r="M9" s="24">
        <f>MIN(C9:H9)</f>
        <v>222</v>
      </c>
      <c r="N9" s="25">
        <f>L9-M9</f>
        <v>43</v>
      </c>
      <c r="O9" s="25"/>
      <c r="P9" s="25"/>
    </row>
    <row r="10" spans="1:16" s="3" customFormat="1" ht="13.5" customHeight="1">
      <c r="A10" s="14">
        <v>9</v>
      </c>
      <c r="B10" s="15" t="s">
        <v>15</v>
      </c>
      <c r="C10" s="28">
        <v>245</v>
      </c>
      <c r="D10" s="27">
        <v>213</v>
      </c>
      <c r="E10" s="26">
        <v>199</v>
      </c>
      <c r="F10" s="27">
        <v>243</v>
      </c>
      <c r="G10" s="26">
        <v>245</v>
      </c>
      <c r="H10" s="26">
        <v>234</v>
      </c>
      <c r="I10" s="25">
        <f>SUM(C10:H10)</f>
        <v>1379</v>
      </c>
      <c r="J10" s="21">
        <f>IF(C10&lt;&gt;"",AVERAGE(C10:H10),"")</f>
        <v>229.83333333333334</v>
      </c>
      <c r="K10" s="25">
        <v>26</v>
      </c>
      <c r="L10" s="29">
        <f>MAX(C10:H10)</f>
        <v>245</v>
      </c>
      <c r="M10" s="24">
        <f>MIN(C10:H10)</f>
        <v>199</v>
      </c>
      <c r="N10" s="25">
        <f>L10-M10</f>
        <v>46</v>
      </c>
      <c r="O10" s="25">
        <f>SUM(C10:H11)</f>
        <v>2567</v>
      </c>
      <c r="P10" s="25">
        <v>2</v>
      </c>
    </row>
    <row r="11" spans="1:16" s="3" customFormat="1" ht="13.5" customHeight="1">
      <c r="A11" s="14">
        <v>9</v>
      </c>
      <c r="B11" s="15" t="s">
        <v>16</v>
      </c>
      <c r="C11" s="28">
        <v>165</v>
      </c>
      <c r="D11" s="27">
        <v>200</v>
      </c>
      <c r="E11" s="26">
        <v>215</v>
      </c>
      <c r="F11" s="27">
        <v>199</v>
      </c>
      <c r="G11" s="26">
        <v>221</v>
      </c>
      <c r="H11" s="26">
        <v>188</v>
      </c>
      <c r="I11" s="25">
        <f>SUM(C11:H11)</f>
        <v>1188</v>
      </c>
      <c r="J11" s="21">
        <f>IF(C11&lt;&gt;"",AVERAGE(C11:H11),"")</f>
        <v>198</v>
      </c>
      <c r="K11" s="25">
        <v>27</v>
      </c>
      <c r="L11" s="29">
        <f>MAX(C11:H11)</f>
        <v>221</v>
      </c>
      <c r="M11" s="24">
        <f>MIN(C11:H11)</f>
        <v>165</v>
      </c>
      <c r="N11" s="25">
        <f>L11-M11</f>
        <v>56</v>
      </c>
      <c r="O11" s="25"/>
      <c r="P11" s="25"/>
    </row>
    <row r="12" spans="1:16" s="3" customFormat="1" ht="13.5" customHeight="1">
      <c r="A12" s="14">
        <v>8</v>
      </c>
      <c r="B12" s="15" t="s">
        <v>17</v>
      </c>
      <c r="C12" s="28">
        <v>189</v>
      </c>
      <c r="D12" s="27">
        <v>184</v>
      </c>
      <c r="E12" s="26">
        <v>246</v>
      </c>
      <c r="F12" s="27">
        <v>213</v>
      </c>
      <c r="G12" s="26">
        <v>234</v>
      </c>
      <c r="H12" s="26">
        <v>221</v>
      </c>
      <c r="I12" s="25">
        <f>SUM(C12:H12)</f>
        <v>1287</v>
      </c>
      <c r="J12" s="21">
        <f>IF(C12&lt;&gt;"",AVERAGE(C12:H12),"")</f>
        <v>214.5</v>
      </c>
      <c r="K12" s="22"/>
      <c r="L12" s="23">
        <f>MAX(C12:H12)</f>
        <v>246</v>
      </c>
      <c r="M12" s="24">
        <f>MIN(C12:H12)</f>
        <v>184</v>
      </c>
      <c r="N12" s="25">
        <f>L12-M12</f>
        <v>62</v>
      </c>
      <c r="O12" s="25">
        <f>SUM(C12:H13)</f>
        <v>2455</v>
      </c>
      <c r="P12" s="25">
        <v>3</v>
      </c>
    </row>
    <row r="13" spans="1:16" s="3" customFormat="1" ht="13.5" customHeight="1">
      <c r="A13" s="14">
        <v>8</v>
      </c>
      <c r="B13" s="15" t="s">
        <v>18</v>
      </c>
      <c r="C13" s="16">
        <v>174</v>
      </c>
      <c r="D13" s="30">
        <v>175</v>
      </c>
      <c r="E13" s="19">
        <v>234</v>
      </c>
      <c r="F13" s="30">
        <v>191</v>
      </c>
      <c r="G13" s="19">
        <v>190</v>
      </c>
      <c r="H13" s="19">
        <v>204</v>
      </c>
      <c r="I13" s="25">
        <f>SUM(C13:H13)</f>
        <v>1168</v>
      </c>
      <c r="J13" s="21">
        <f>IF(C13&lt;&gt;"",AVERAGE(C13:H13),"")</f>
        <v>194.66666666666666</v>
      </c>
      <c r="K13" s="22"/>
      <c r="L13" s="23">
        <f>MAX(C13:H13)</f>
        <v>234</v>
      </c>
      <c r="M13" s="24">
        <f>MIN(C13:H13)</f>
        <v>174</v>
      </c>
      <c r="N13" s="25">
        <f>L13-M13</f>
        <v>60</v>
      </c>
      <c r="O13" s="25"/>
      <c r="P13" s="25"/>
    </row>
    <row r="14" spans="1:16" s="3" customFormat="1" ht="13.5" customHeight="1">
      <c r="A14" s="14">
        <v>3</v>
      </c>
      <c r="B14" s="15" t="s">
        <v>19</v>
      </c>
      <c r="C14" s="28">
        <v>176</v>
      </c>
      <c r="D14" s="27">
        <v>198</v>
      </c>
      <c r="E14" s="26">
        <v>199</v>
      </c>
      <c r="F14" s="27">
        <v>227</v>
      </c>
      <c r="G14" s="26">
        <v>190</v>
      </c>
      <c r="H14" s="26">
        <v>177</v>
      </c>
      <c r="I14" s="25">
        <f>SUM(C14:H14)</f>
        <v>1167</v>
      </c>
      <c r="J14" s="21">
        <f>IF(C14&lt;&gt;"",AVERAGE(C14:H14),"")</f>
        <v>194.5</v>
      </c>
      <c r="K14" s="25">
        <v>24</v>
      </c>
      <c r="L14" s="23">
        <f>MAX(C14:H14)</f>
        <v>227</v>
      </c>
      <c r="M14" s="24">
        <f>MIN(C14:H14)</f>
        <v>176</v>
      </c>
      <c r="N14" s="25">
        <f>L14-M14</f>
        <v>51</v>
      </c>
      <c r="O14" s="25">
        <f>SUM(C14:H15)</f>
        <v>2408</v>
      </c>
      <c r="P14" s="25">
        <v>4</v>
      </c>
    </row>
    <row r="15" spans="1:16" s="3" customFormat="1" ht="13.5" customHeight="1">
      <c r="A15" s="14">
        <v>3</v>
      </c>
      <c r="B15" s="15" t="s">
        <v>20</v>
      </c>
      <c r="C15" s="28">
        <v>196</v>
      </c>
      <c r="D15" s="27">
        <v>220</v>
      </c>
      <c r="E15" s="26">
        <v>182</v>
      </c>
      <c r="F15" s="27">
        <v>176</v>
      </c>
      <c r="G15" s="26">
        <v>226</v>
      </c>
      <c r="H15" s="26">
        <v>241</v>
      </c>
      <c r="I15" s="25">
        <f>SUM(C15:H15)</f>
        <v>1241</v>
      </c>
      <c r="J15" s="21">
        <f>IF(C15&lt;&gt;"",AVERAGE(C15:H15),"")</f>
        <v>206.83333333333334</v>
      </c>
      <c r="K15" s="25">
        <v>25</v>
      </c>
      <c r="L15" s="23">
        <f>MAX(C15:H15)</f>
        <v>241</v>
      </c>
      <c r="M15" s="24">
        <f>MIN(C15:H15)</f>
        <v>176</v>
      </c>
      <c r="N15" s="25">
        <f>L15-M15</f>
        <v>65</v>
      </c>
      <c r="O15" s="25"/>
      <c r="P15" s="25"/>
    </row>
    <row r="16" spans="1:16" s="3" customFormat="1" ht="13.5" customHeight="1">
      <c r="A16" s="14">
        <v>7</v>
      </c>
      <c r="B16" s="15" t="s">
        <v>21</v>
      </c>
      <c r="C16" s="19">
        <v>180</v>
      </c>
      <c r="D16" s="19">
        <v>169</v>
      </c>
      <c r="E16" s="19">
        <v>164</v>
      </c>
      <c r="F16" s="19">
        <v>206</v>
      </c>
      <c r="G16" s="19">
        <v>211</v>
      </c>
      <c r="H16" s="19">
        <v>182</v>
      </c>
      <c r="I16" s="20">
        <f>SUM(C16:H16)</f>
        <v>1112</v>
      </c>
      <c r="J16" s="21">
        <f>IF(C16&lt;&gt;"",AVERAGE(C16:H16),"")</f>
        <v>185.33333333333334</v>
      </c>
      <c r="K16" s="25">
        <v>28</v>
      </c>
      <c r="L16" s="29">
        <f>MAX(C16:H16)</f>
        <v>211</v>
      </c>
      <c r="M16" s="24">
        <f>MIN(C16:H16)</f>
        <v>164</v>
      </c>
      <c r="N16" s="25">
        <f>L16-M16</f>
        <v>47</v>
      </c>
      <c r="O16" s="25">
        <f>SUM(C16:H17)</f>
        <v>2365</v>
      </c>
      <c r="P16" s="25">
        <v>5</v>
      </c>
    </row>
    <row r="17" spans="1:16" s="3" customFormat="1" ht="13.5" customHeight="1">
      <c r="A17" s="14">
        <v>7</v>
      </c>
      <c r="B17" s="15" t="s">
        <v>22</v>
      </c>
      <c r="C17" s="28">
        <v>222</v>
      </c>
      <c r="D17" s="27">
        <v>200</v>
      </c>
      <c r="E17" s="26">
        <v>199</v>
      </c>
      <c r="F17" s="27">
        <v>159</v>
      </c>
      <c r="G17" s="26">
        <v>240</v>
      </c>
      <c r="H17" s="26">
        <v>233</v>
      </c>
      <c r="I17" s="25">
        <f>SUM(C17:H17)</f>
        <v>1253</v>
      </c>
      <c r="J17" s="21">
        <f>IF(C17&lt;&gt;"",AVERAGE(C17:H17),"")</f>
        <v>208.83333333333334</v>
      </c>
      <c r="K17" s="25">
        <v>29</v>
      </c>
      <c r="L17" s="29">
        <f>MAX(C17:H17)</f>
        <v>240</v>
      </c>
      <c r="M17" s="24">
        <f>MIN(C17:H17)</f>
        <v>159</v>
      </c>
      <c r="N17" s="25">
        <f>L17-M17</f>
        <v>81</v>
      </c>
      <c r="O17" s="25"/>
      <c r="P17" s="25"/>
    </row>
    <row r="18" spans="1:16" s="3" customFormat="1" ht="13.5" customHeight="1">
      <c r="A18" s="14">
        <v>13</v>
      </c>
      <c r="B18" s="31" t="s">
        <v>23</v>
      </c>
      <c r="C18" s="19">
        <v>171</v>
      </c>
      <c r="D18" s="30">
        <v>193</v>
      </c>
      <c r="E18" s="19">
        <v>220</v>
      </c>
      <c r="F18" s="30">
        <v>175</v>
      </c>
      <c r="G18" s="19">
        <v>174</v>
      </c>
      <c r="H18" s="19">
        <v>250</v>
      </c>
      <c r="I18" s="20">
        <f>SUM(C18:H18)</f>
        <v>1183</v>
      </c>
      <c r="J18" s="21">
        <f>IF(C18&lt;&gt;"",AVERAGE(C18:H18),"")</f>
        <v>197.16666666666666</v>
      </c>
      <c r="K18" s="22"/>
      <c r="L18" s="23">
        <f>MAX(C18:H18)</f>
        <v>250</v>
      </c>
      <c r="M18" s="24">
        <f>MIN(C18:H18)</f>
        <v>171</v>
      </c>
      <c r="N18" s="25">
        <f>L18-M18</f>
        <v>79</v>
      </c>
      <c r="O18" s="25">
        <f>SUM(C18:H19)</f>
        <v>2312</v>
      </c>
      <c r="P18" s="25">
        <v>6</v>
      </c>
    </row>
    <row r="19" spans="1:16" s="3" customFormat="1" ht="13.5" customHeight="1">
      <c r="A19" s="14">
        <v>13</v>
      </c>
      <c r="B19" s="15" t="s">
        <v>24</v>
      </c>
      <c r="C19" s="28">
        <v>189</v>
      </c>
      <c r="D19" s="27">
        <v>180</v>
      </c>
      <c r="E19" s="26">
        <v>186</v>
      </c>
      <c r="F19" s="27">
        <v>160</v>
      </c>
      <c r="G19" s="26">
        <v>213</v>
      </c>
      <c r="H19" s="26">
        <v>201</v>
      </c>
      <c r="I19" s="25">
        <f>SUM(C19:H19)</f>
        <v>1129</v>
      </c>
      <c r="J19" s="21">
        <f>IF(C19&lt;&gt;"",AVERAGE(C19:H19),"")</f>
        <v>188.16666666666666</v>
      </c>
      <c r="K19" s="22"/>
      <c r="L19" s="23">
        <f>MAX(C19:H19)</f>
        <v>213</v>
      </c>
      <c r="M19" s="24">
        <f>MIN(C19:H19)</f>
        <v>160</v>
      </c>
      <c r="N19" s="25">
        <f>L19-M19</f>
        <v>53</v>
      </c>
      <c r="O19" s="25"/>
      <c r="P19" s="25"/>
    </row>
    <row r="20" spans="1:16" s="3" customFormat="1" ht="13.5" customHeight="1">
      <c r="A20" s="14">
        <v>11</v>
      </c>
      <c r="B20" s="15" t="s">
        <v>25</v>
      </c>
      <c r="C20" s="28">
        <v>184</v>
      </c>
      <c r="D20" s="27">
        <v>157</v>
      </c>
      <c r="E20" s="26">
        <v>162</v>
      </c>
      <c r="F20" s="27">
        <v>178</v>
      </c>
      <c r="G20" s="26">
        <v>203</v>
      </c>
      <c r="H20" s="26">
        <v>172</v>
      </c>
      <c r="I20" s="25">
        <f>SUM(C20:H20)</f>
        <v>1056</v>
      </c>
      <c r="J20" s="21">
        <f>IF(C20&lt;&gt;"",AVERAGE(C20:H20),"")</f>
        <v>176</v>
      </c>
      <c r="K20" s="25">
        <v>20</v>
      </c>
      <c r="L20" s="23">
        <f>MAX(C20:H20)</f>
        <v>203</v>
      </c>
      <c r="M20" s="24">
        <f>MIN(C20:H20)</f>
        <v>157</v>
      </c>
      <c r="N20" s="25">
        <f>L20-M20</f>
        <v>46</v>
      </c>
      <c r="O20" s="25">
        <f>SUM(C20:H21)</f>
        <v>2264</v>
      </c>
      <c r="P20" s="25">
        <v>7</v>
      </c>
    </row>
    <row r="21" spans="1:16" s="3" customFormat="1" ht="13.5" customHeight="1">
      <c r="A21" s="14">
        <v>11</v>
      </c>
      <c r="B21" s="15" t="s">
        <v>26</v>
      </c>
      <c r="C21" s="28">
        <v>181</v>
      </c>
      <c r="D21" s="27">
        <v>208</v>
      </c>
      <c r="E21" s="26">
        <v>215</v>
      </c>
      <c r="F21" s="27">
        <v>193</v>
      </c>
      <c r="G21" s="26">
        <v>227</v>
      </c>
      <c r="H21" s="26">
        <v>184</v>
      </c>
      <c r="I21" s="25">
        <f>SUM(C21:H21)</f>
        <v>1208</v>
      </c>
      <c r="J21" s="21">
        <f>IF(C21&lt;&gt;"",AVERAGE(C21:H21),"")</f>
        <v>201.33333333333334</v>
      </c>
      <c r="K21" s="25">
        <v>21</v>
      </c>
      <c r="L21" s="23">
        <f>MAX(C21:H21)</f>
        <v>227</v>
      </c>
      <c r="M21" s="24">
        <f>MIN(C21:H21)</f>
        <v>181</v>
      </c>
      <c r="N21" s="25">
        <f>L21-M21</f>
        <v>46</v>
      </c>
      <c r="O21" s="25"/>
      <c r="P21" s="25"/>
    </row>
    <row r="22" spans="1:16" s="3" customFormat="1" ht="13.5" customHeight="1">
      <c r="A22" s="14">
        <v>14</v>
      </c>
      <c r="B22" s="15" t="s">
        <v>27</v>
      </c>
      <c r="C22" s="16">
        <v>173</v>
      </c>
      <c r="D22" s="32">
        <v>166</v>
      </c>
      <c r="E22" s="33">
        <v>188</v>
      </c>
      <c r="F22" s="34">
        <v>195</v>
      </c>
      <c r="G22" s="33">
        <v>202</v>
      </c>
      <c r="H22" s="33">
        <v>205</v>
      </c>
      <c r="I22" s="25">
        <f>SUM(C22:H22)</f>
        <v>1129</v>
      </c>
      <c r="J22" s="21">
        <f>IF(C22&lt;&gt;"",AVERAGE(C22:H22),"")</f>
        <v>188.16666666666666</v>
      </c>
      <c r="K22" s="22"/>
      <c r="L22" s="23">
        <f>MAX(C22:H22)</f>
        <v>205</v>
      </c>
      <c r="M22" s="24">
        <f>MIN(C22:H22)</f>
        <v>166</v>
      </c>
      <c r="N22" s="25">
        <f>L22-M22</f>
        <v>39</v>
      </c>
      <c r="O22" s="25">
        <f>SUM(C22:H23)</f>
        <v>2233</v>
      </c>
      <c r="P22" s="25">
        <v>8</v>
      </c>
    </row>
    <row r="23" spans="1:16" s="3" customFormat="1" ht="13.5" customHeight="1">
      <c r="A23" s="14">
        <v>14</v>
      </c>
      <c r="B23" s="15" t="s">
        <v>28</v>
      </c>
      <c r="C23" s="35">
        <v>188</v>
      </c>
      <c r="D23" s="34">
        <v>176</v>
      </c>
      <c r="E23" s="19">
        <v>185</v>
      </c>
      <c r="F23" s="36">
        <v>206</v>
      </c>
      <c r="G23" s="37">
        <v>175</v>
      </c>
      <c r="H23" s="38">
        <v>174</v>
      </c>
      <c r="I23" s="20">
        <f>SUM(C23:H23)</f>
        <v>1104</v>
      </c>
      <c r="J23" s="21">
        <f>IF(C23&lt;&gt;"",AVERAGE(C23:H23),"")</f>
        <v>184</v>
      </c>
      <c r="K23" s="22"/>
      <c r="L23" s="23">
        <f>MAX(C23:H23)</f>
        <v>206</v>
      </c>
      <c r="M23" s="24">
        <f>MIN(C23:H23)</f>
        <v>174</v>
      </c>
      <c r="N23" s="25">
        <f>L23-M23</f>
        <v>32</v>
      </c>
      <c r="O23" s="25"/>
      <c r="P23" s="25"/>
    </row>
    <row r="24" spans="1:16" s="3" customFormat="1" ht="13.5" customHeight="1">
      <c r="A24" s="14">
        <v>1</v>
      </c>
      <c r="B24" s="31" t="s">
        <v>29</v>
      </c>
      <c r="C24" s="19">
        <v>152</v>
      </c>
      <c r="D24" s="16">
        <v>185</v>
      </c>
      <c r="E24" s="39">
        <v>162</v>
      </c>
      <c r="F24" s="40">
        <v>192</v>
      </c>
      <c r="G24" s="41">
        <v>190</v>
      </c>
      <c r="H24" s="41">
        <v>177</v>
      </c>
      <c r="I24" s="42">
        <f>SUM(C24:H24)</f>
        <v>1058</v>
      </c>
      <c r="J24" s="21">
        <f>IF(C24&lt;&gt;"",AVERAGE(C24:H24),"")</f>
        <v>176.33333333333334</v>
      </c>
      <c r="K24" s="22"/>
      <c r="L24" s="23">
        <f>MAX(C24:H24)</f>
        <v>192</v>
      </c>
      <c r="M24" s="24">
        <f>MIN(C24:H24)</f>
        <v>152</v>
      </c>
      <c r="N24" s="25">
        <f>L24-M24</f>
        <v>40</v>
      </c>
      <c r="O24" s="25">
        <f>SUM(C24:H25)</f>
        <v>2230</v>
      </c>
      <c r="P24" s="25">
        <v>9</v>
      </c>
    </row>
    <row r="25" spans="1:16" s="3" customFormat="1" ht="13.5" customHeight="1">
      <c r="A25" s="14">
        <v>1</v>
      </c>
      <c r="B25" s="15" t="s">
        <v>30</v>
      </c>
      <c r="C25" s="28">
        <v>213</v>
      </c>
      <c r="D25" s="27">
        <v>209</v>
      </c>
      <c r="E25" s="19">
        <v>205</v>
      </c>
      <c r="F25" s="30">
        <v>168</v>
      </c>
      <c r="G25" s="19">
        <v>206</v>
      </c>
      <c r="H25" s="19">
        <v>171</v>
      </c>
      <c r="I25" s="25">
        <f>SUM(C25:H25)</f>
        <v>1172</v>
      </c>
      <c r="J25" s="21">
        <f>IF(C25&lt;&gt;"",AVERAGE(C25:H25),"")</f>
        <v>195.33333333333334</v>
      </c>
      <c r="K25" s="22"/>
      <c r="L25" s="23">
        <f>MAX(C25:H25)</f>
        <v>213</v>
      </c>
      <c r="M25" s="24">
        <f>MIN(C25:H25)</f>
        <v>168</v>
      </c>
      <c r="N25" s="25">
        <f>L25-M25</f>
        <v>45</v>
      </c>
      <c r="O25" s="25"/>
      <c r="P25" s="25"/>
    </row>
    <row r="26" spans="1:16" s="3" customFormat="1" ht="13.5" customHeight="1">
      <c r="A26" s="14">
        <v>4</v>
      </c>
      <c r="B26" s="15" t="s">
        <v>31</v>
      </c>
      <c r="C26" s="16">
        <v>203</v>
      </c>
      <c r="D26" s="19">
        <v>201</v>
      </c>
      <c r="E26" s="19">
        <v>176</v>
      </c>
      <c r="F26" s="19">
        <v>179</v>
      </c>
      <c r="G26" s="19">
        <v>162</v>
      </c>
      <c r="H26" s="19">
        <v>196</v>
      </c>
      <c r="I26" s="25">
        <f>SUM(C26:H26)</f>
        <v>1117</v>
      </c>
      <c r="J26" s="21">
        <f>IF(C26&lt;&gt;"",AVERAGE(C26:H26),"")</f>
        <v>186.16666666666666</v>
      </c>
      <c r="K26" s="25">
        <v>18</v>
      </c>
      <c r="L26" s="23">
        <f>MAX(C26:H26)</f>
        <v>203</v>
      </c>
      <c r="M26" s="24">
        <f>MIN(C26:H26)</f>
        <v>162</v>
      </c>
      <c r="N26" s="25">
        <f>L26-M26</f>
        <v>41</v>
      </c>
      <c r="O26" s="25">
        <f>SUM(C26:H27)</f>
        <v>2203</v>
      </c>
      <c r="P26" s="25">
        <v>10</v>
      </c>
    </row>
    <row r="27" spans="1:16" s="3" customFormat="1" ht="13.5" customHeight="1">
      <c r="A27" s="14">
        <v>4</v>
      </c>
      <c r="B27" s="15" t="s">
        <v>32</v>
      </c>
      <c r="C27" s="28">
        <v>148</v>
      </c>
      <c r="D27" s="27">
        <v>181</v>
      </c>
      <c r="E27" s="26">
        <v>169</v>
      </c>
      <c r="F27" s="27">
        <v>203</v>
      </c>
      <c r="G27" s="26">
        <v>169</v>
      </c>
      <c r="H27" s="26">
        <v>216</v>
      </c>
      <c r="I27" s="25">
        <f>SUM(C27:H27)</f>
        <v>1086</v>
      </c>
      <c r="J27" s="21">
        <f>IF(C27&lt;&gt;"",AVERAGE(C27:H27),"")</f>
        <v>181</v>
      </c>
      <c r="K27" s="25">
        <v>19</v>
      </c>
      <c r="L27" s="23">
        <f>MAX(C27:H27)</f>
        <v>216</v>
      </c>
      <c r="M27" s="24">
        <f>MIN(C27:H27)</f>
        <v>148</v>
      </c>
      <c r="N27" s="25">
        <f>L27-M27</f>
        <v>68</v>
      </c>
      <c r="O27" s="25"/>
      <c r="P27" s="25"/>
    </row>
    <row r="28" spans="1:16" s="3" customFormat="1" ht="13.5" customHeight="1">
      <c r="A28" s="14">
        <v>6</v>
      </c>
      <c r="B28" s="15" t="s">
        <v>33</v>
      </c>
      <c r="C28" s="28">
        <v>188</v>
      </c>
      <c r="D28" s="27">
        <v>168</v>
      </c>
      <c r="E28" s="26">
        <v>200</v>
      </c>
      <c r="F28" s="27">
        <v>172</v>
      </c>
      <c r="G28" s="26">
        <v>166</v>
      </c>
      <c r="H28" s="26">
        <v>182</v>
      </c>
      <c r="I28" s="25">
        <f>SUM(C28:H28)</f>
        <v>1076</v>
      </c>
      <c r="J28" s="21">
        <f>IF(C28&lt;&gt;"",AVERAGE(C28:H28),"")</f>
        <v>179.33333333333334</v>
      </c>
      <c r="K28" s="22"/>
      <c r="L28" s="23">
        <f>MAX(C28:H28)</f>
        <v>200</v>
      </c>
      <c r="M28" s="24">
        <f>MIN(C28:H28)</f>
        <v>166</v>
      </c>
      <c r="N28" s="25">
        <f>L28-M28</f>
        <v>34</v>
      </c>
      <c r="O28" s="25">
        <f>SUM(C28:H29)</f>
        <v>2199</v>
      </c>
      <c r="P28" s="25">
        <v>11</v>
      </c>
    </row>
    <row r="29" spans="1:16" s="3" customFormat="1" ht="13.5" customHeight="1">
      <c r="A29" s="14">
        <v>6</v>
      </c>
      <c r="B29" s="15" t="s">
        <v>34</v>
      </c>
      <c r="C29" s="28">
        <v>153</v>
      </c>
      <c r="D29" s="27">
        <v>157</v>
      </c>
      <c r="E29" s="26">
        <v>160</v>
      </c>
      <c r="F29" s="27">
        <v>218</v>
      </c>
      <c r="G29" s="26">
        <v>205</v>
      </c>
      <c r="H29" s="26">
        <v>230</v>
      </c>
      <c r="I29" s="20">
        <f>SUM(C29:H29)</f>
        <v>1123</v>
      </c>
      <c r="J29" s="21">
        <f>IF(C29&lt;&gt;"",AVERAGE(C29:H29),"")</f>
        <v>187.16666666666666</v>
      </c>
      <c r="K29" s="22"/>
      <c r="L29" s="23">
        <f>MAX(C29:H29)</f>
        <v>230</v>
      </c>
      <c r="M29" s="24">
        <f>MIN(C29:H29)</f>
        <v>153</v>
      </c>
      <c r="N29" s="25">
        <f>L29-M29</f>
        <v>77</v>
      </c>
      <c r="O29" s="25"/>
      <c r="P29" s="25"/>
    </row>
    <row r="30" spans="1:16" s="3" customFormat="1" ht="13.5" customHeight="1">
      <c r="A30" s="14">
        <v>2</v>
      </c>
      <c r="B30" s="15" t="s">
        <v>35</v>
      </c>
      <c r="C30" s="35">
        <v>211</v>
      </c>
      <c r="D30" s="34">
        <v>175</v>
      </c>
      <c r="E30" s="33">
        <v>183</v>
      </c>
      <c r="F30" s="34">
        <v>180</v>
      </c>
      <c r="G30" s="33">
        <v>186</v>
      </c>
      <c r="H30" s="33">
        <v>161</v>
      </c>
      <c r="I30" s="25">
        <f>SUM(C30:H30)</f>
        <v>1096</v>
      </c>
      <c r="J30" s="21">
        <f>IF(C30&lt;&gt;"",AVERAGE(C30:H30),"")</f>
        <v>182.66666666666666</v>
      </c>
      <c r="K30" s="22"/>
      <c r="L30" s="23">
        <f>MAX(C30:H30)</f>
        <v>211</v>
      </c>
      <c r="M30" s="24">
        <f>MIN(C30:H30)</f>
        <v>161</v>
      </c>
      <c r="N30" s="25">
        <f>L30-M30</f>
        <v>50</v>
      </c>
      <c r="O30" s="25">
        <f>SUM(C30:H31)</f>
        <v>2190</v>
      </c>
      <c r="P30" s="25">
        <v>12</v>
      </c>
    </row>
    <row r="31" spans="1:16" s="3" customFormat="1" ht="13.5" customHeight="1">
      <c r="A31" s="14">
        <v>2</v>
      </c>
      <c r="B31" s="15" t="s">
        <v>36</v>
      </c>
      <c r="C31" s="35">
        <v>165</v>
      </c>
      <c r="D31" s="34">
        <v>156</v>
      </c>
      <c r="E31" s="33">
        <v>204</v>
      </c>
      <c r="F31" s="34">
        <v>153</v>
      </c>
      <c r="G31" s="33">
        <v>205</v>
      </c>
      <c r="H31" s="33">
        <v>211</v>
      </c>
      <c r="I31" s="25">
        <f>SUM(C31:H31)</f>
        <v>1094</v>
      </c>
      <c r="J31" s="21">
        <f>IF(C31&lt;&gt;"",AVERAGE(C31:H31),"")</f>
        <v>182.33333333333334</v>
      </c>
      <c r="K31" s="22"/>
      <c r="L31" s="23">
        <f>MAX(C31:H31)</f>
        <v>211</v>
      </c>
      <c r="M31" s="24">
        <f>MIN(C31:H31)</f>
        <v>153</v>
      </c>
      <c r="N31" s="25">
        <f>L31-M31</f>
        <v>58</v>
      </c>
      <c r="O31" s="25"/>
      <c r="P31" s="25"/>
    </row>
    <row r="32" spans="1:16" s="3" customFormat="1" ht="13.5" customHeight="1">
      <c r="A32" s="14">
        <v>12</v>
      </c>
      <c r="B32" s="15" t="s">
        <v>37</v>
      </c>
      <c r="C32" s="19">
        <v>203</v>
      </c>
      <c r="D32" s="19">
        <v>140</v>
      </c>
      <c r="E32" s="19">
        <v>211</v>
      </c>
      <c r="F32" s="19">
        <v>220</v>
      </c>
      <c r="G32" s="19">
        <v>161</v>
      </c>
      <c r="H32" s="19">
        <v>158</v>
      </c>
      <c r="I32" s="25">
        <f>SUM(C32:H32)</f>
        <v>1093</v>
      </c>
      <c r="J32" s="21">
        <f>IF(C32&lt;&gt;"",AVERAGE(C32:H32),"")</f>
        <v>182.16666666666666</v>
      </c>
      <c r="K32" s="22"/>
      <c r="L32" s="23">
        <f>MAX(C32:H32)</f>
        <v>220</v>
      </c>
      <c r="M32" s="24">
        <f>MIN(C32:H32)</f>
        <v>140</v>
      </c>
      <c r="N32" s="25">
        <f>L32-M32</f>
        <v>80</v>
      </c>
      <c r="O32" s="25">
        <f>SUM(C32:H33)</f>
        <v>2173</v>
      </c>
      <c r="P32" s="25">
        <v>13</v>
      </c>
    </row>
    <row r="33" spans="1:16" s="3" customFormat="1" ht="13.5" customHeight="1">
      <c r="A33" s="14">
        <v>12</v>
      </c>
      <c r="B33" s="15" t="s">
        <v>38</v>
      </c>
      <c r="C33" s="28">
        <v>167</v>
      </c>
      <c r="D33" s="27">
        <v>164</v>
      </c>
      <c r="E33" s="26">
        <v>218</v>
      </c>
      <c r="F33" s="27">
        <v>162</v>
      </c>
      <c r="G33" s="26">
        <v>170</v>
      </c>
      <c r="H33" s="26">
        <v>199</v>
      </c>
      <c r="I33" s="25">
        <f>SUM(C33:H33)</f>
        <v>1080</v>
      </c>
      <c r="J33" s="21">
        <f>IF(C33&lt;&gt;"",AVERAGE(C33:H33),"")</f>
        <v>180</v>
      </c>
      <c r="K33" s="22"/>
      <c r="L33" s="23">
        <f>MAX(C33:H33)</f>
        <v>218</v>
      </c>
      <c r="M33" s="24">
        <f>MIN(C33:H33)</f>
        <v>162</v>
      </c>
      <c r="N33" s="25">
        <f>L33-M33</f>
        <v>56</v>
      </c>
      <c r="O33" s="25"/>
      <c r="P33" s="25"/>
    </row>
    <row r="34" spans="1:16" s="3" customFormat="1" ht="13.5" customHeight="1">
      <c r="A34" s="14">
        <v>5</v>
      </c>
      <c r="B34" s="15" t="s">
        <v>39</v>
      </c>
      <c r="C34" s="28">
        <v>171</v>
      </c>
      <c r="D34" s="27">
        <v>162</v>
      </c>
      <c r="E34" s="26">
        <v>166</v>
      </c>
      <c r="F34" s="27">
        <v>159</v>
      </c>
      <c r="G34" s="26">
        <v>190</v>
      </c>
      <c r="H34" s="26">
        <v>157</v>
      </c>
      <c r="I34" s="25">
        <f>SUM(C34:H34)</f>
        <v>1005</v>
      </c>
      <c r="J34" s="21">
        <f>IF(C34&lt;&gt;"",AVERAGE(C34:H34),"")</f>
        <v>167.5</v>
      </c>
      <c r="K34" s="22"/>
      <c r="L34" s="23">
        <f>MAX(C34:H34)</f>
        <v>190</v>
      </c>
      <c r="M34" s="24">
        <f>MIN(C34:H34)</f>
        <v>157</v>
      </c>
      <c r="N34" s="25">
        <f>L34-M34</f>
        <v>33</v>
      </c>
      <c r="O34" s="25">
        <f>SUM(C34:H35)</f>
        <v>2153</v>
      </c>
      <c r="P34" s="25">
        <v>14</v>
      </c>
    </row>
    <row r="35" spans="1:16" s="3" customFormat="1" ht="13.5" customHeight="1">
      <c r="A35" s="43">
        <v>5</v>
      </c>
      <c r="B35" s="15" t="s">
        <v>40</v>
      </c>
      <c r="C35" s="16">
        <v>200</v>
      </c>
      <c r="D35" s="19">
        <v>174</v>
      </c>
      <c r="E35" s="26">
        <v>207</v>
      </c>
      <c r="F35" s="27">
        <v>160</v>
      </c>
      <c r="G35" s="26">
        <v>209</v>
      </c>
      <c r="H35" s="26">
        <v>198</v>
      </c>
      <c r="I35" s="25">
        <f>SUM(C35:H35)</f>
        <v>1148</v>
      </c>
      <c r="J35" s="21">
        <f>IF(C35&lt;&gt;"",AVERAGE(C35:H35),"")</f>
        <v>191.33333333333334</v>
      </c>
      <c r="K35" s="22"/>
      <c r="L35" s="23">
        <f>MAX(C35:H35)</f>
        <v>209</v>
      </c>
      <c r="M35" s="24">
        <f>MIN(C35:H35)</f>
        <v>160</v>
      </c>
      <c r="N35" s="25">
        <f>L35-M35</f>
        <v>49</v>
      </c>
      <c r="O35" s="25"/>
      <c r="P35" s="25"/>
    </row>
    <row r="36" spans="1:16" s="3" customFormat="1" ht="13.5" customHeight="1">
      <c r="A36" s="14">
        <v>15</v>
      </c>
      <c r="B36" s="15" t="s">
        <v>41</v>
      </c>
      <c r="C36" s="28">
        <v>150</v>
      </c>
      <c r="D36" s="27">
        <v>182</v>
      </c>
      <c r="E36" s="26">
        <v>170</v>
      </c>
      <c r="F36" s="27">
        <v>161</v>
      </c>
      <c r="G36" s="26">
        <v>172</v>
      </c>
      <c r="H36" s="26">
        <v>218</v>
      </c>
      <c r="I36" s="25">
        <f>SUM(C36:H36)</f>
        <v>1053</v>
      </c>
      <c r="J36" s="21">
        <f>IF(C36&lt;&gt;"",AVERAGE(C36:H36),"")</f>
        <v>175.5</v>
      </c>
      <c r="K36" s="25">
        <v>22</v>
      </c>
      <c r="L36" s="23">
        <f>MAX(C36:H36)</f>
        <v>218</v>
      </c>
      <c r="M36" s="24">
        <f>MIN(C36:H36)</f>
        <v>150</v>
      </c>
      <c r="N36" s="25">
        <f>L36-M36</f>
        <v>68</v>
      </c>
      <c r="O36" s="25">
        <f>SUM(C36:H37)</f>
        <v>1953</v>
      </c>
      <c r="P36" s="25">
        <v>15</v>
      </c>
    </row>
    <row r="37" spans="1:16" s="3" customFormat="1" ht="13.5" customHeight="1">
      <c r="A37" s="14">
        <v>15</v>
      </c>
      <c r="B37" s="15" t="s">
        <v>42</v>
      </c>
      <c r="C37" s="28">
        <v>124</v>
      </c>
      <c r="D37" s="27">
        <v>171</v>
      </c>
      <c r="E37" s="26">
        <v>145</v>
      </c>
      <c r="F37" s="27">
        <v>140</v>
      </c>
      <c r="G37" s="26">
        <v>159</v>
      </c>
      <c r="H37" s="26">
        <v>161</v>
      </c>
      <c r="I37" s="25">
        <f>SUM(C37:H37)</f>
        <v>900</v>
      </c>
      <c r="J37" s="21">
        <f>IF(C37&lt;&gt;"",AVERAGE(C37:H37),"")</f>
        <v>150</v>
      </c>
      <c r="K37" s="25">
        <v>23</v>
      </c>
      <c r="L37" s="23">
        <f>MAX(C37:H37)</f>
        <v>171</v>
      </c>
      <c r="M37" s="24">
        <f>MIN(C37:H37)</f>
        <v>124</v>
      </c>
      <c r="N37" s="25">
        <f>L37-M37</f>
        <v>47</v>
      </c>
      <c r="O37" s="25"/>
      <c r="P37" s="25"/>
    </row>
    <row r="38" spans="1:16" s="3" customFormat="1" ht="13.5" customHeight="1">
      <c r="A38" s="14"/>
      <c r="B38" s="15"/>
      <c r="C38" s="16"/>
      <c r="D38" s="30"/>
      <c r="E38" s="17"/>
      <c r="F38" s="36"/>
      <c r="G38" s="37"/>
      <c r="H38" s="38"/>
      <c r="I38" s="20">
        <f>SUM(C38:H38)</f>
        <v>0</v>
      </c>
      <c r="J38" s="21">
        <f>IF(C38&lt;&gt;"",AVERAGE(C38:H38),"")</f>
      </c>
      <c r="K38" s="22"/>
      <c r="L38" s="23">
        <f>MAX(C38:H38)</f>
        <v>0</v>
      </c>
      <c r="M38" s="24">
        <f>MIN(C38:H38)</f>
        <v>0</v>
      </c>
      <c r="N38" s="25">
        <f>L38-M38</f>
        <v>0</v>
      </c>
      <c r="O38" s="25">
        <f>SUM(C38:H39)</f>
        <v>0</v>
      </c>
      <c r="P38" s="25">
        <v>16</v>
      </c>
    </row>
    <row r="39" spans="1:16" s="3" customFormat="1" ht="13.5" customHeight="1">
      <c r="A39" s="14"/>
      <c r="B39" s="15"/>
      <c r="C39" s="16"/>
      <c r="D39" s="30"/>
      <c r="E39" s="26"/>
      <c r="F39" s="27"/>
      <c r="G39" s="26"/>
      <c r="H39" s="26"/>
      <c r="I39" s="25">
        <f>SUM(C39:H39)</f>
        <v>0</v>
      </c>
      <c r="J39" s="21">
        <f>IF(C39&lt;&gt;"",AVERAGE(C39:H39),"")</f>
      </c>
      <c r="K39" s="22"/>
      <c r="L39" s="23">
        <f>MAX(C39:H39)</f>
        <v>0</v>
      </c>
      <c r="M39" s="24">
        <f>MIN(C39:H39)</f>
        <v>0</v>
      </c>
      <c r="N39" s="25">
        <f>L39-M39</f>
        <v>0</v>
      </c>
      <c r="O39" s="25"/>
      <c r="P39" s="25"/>
    </row>
    <row r="40" ht="12.75">
      <c r="C40" s="44"/>
    </row>
    <row r="41" ht="12.75">
      <c r="C41" s="44"/>
    </row>
    <row r="42" ht="12.75">
      <c r="C42" s="44"/>
    </row>
    <row r="43" ht="12.75">
      <c r="C43" s="44"/>
    </row>
    <row r="44" ht="12.75">
      <c r="C44" s="44"/>
    </row>
  </sheetData>
  <sheetProtection selectLockedCells="1" selectUnlockedCells="1"/>
  <mergeCells count="32">
    <mergeCell ref="O8:O9"/>
    <mergeCell ref="P8:P9"/>
    <mergeCell ref="O10:O11"/>
    <mergeCell ref="P10:P11"/>
    <mergeCell ref="O12:O13"/>
    <mergeCell ref="P12:P13"/>
    <mergeCell ref="O14:O15"/>
    <mergeCell ref="P14:P15"/>
    <mergeCell ref="O16:O17"/>
    <mergeCell ref="P16:P17"/>
    <mergeCell ref="O18:O19"/>
    <mergeCell ref="P18:P19"/>
    <mergeCell ref="O20:O21"/>
    <mergeCell ref="P20:P21"/>
    <mergeCell ref="O22:O23"/>
    <mergeCell ref="P22:P23"/>
    <mergeCell ref="O24:O25"/>
    <mergeCell ref="P24:P25"/>
    <mergeCell ref="O26:O27"/>
    <mergeCell ref="P26:P27"/>
    <mergeCell ref="O28:O29"/>
    <mergeCell ref="P28:P29"/>
    <mergeCell ref="O30:O31"/>
    <mergeCell ref="P30:P31"/>
    <mergeCell ref="O32:O33"/>
    <mergeCell ref="P32:P33"/>
    <mergeCell ref="O34:O35"/>
    <mergeCell ref="P34:P35"/>
    <mergeCell ref="O36:O37"/>
    <mergeCell ref="P36:P37"/>
    <mergeCell ref="O38:O39"/>
    <mergeCell ref="P38:P39"/>
  </mergeCells>
  <conditionalFormatting sqref="C8:H39">
    <cfRule type="cellIs" priority="1" dxfId="0" operator="equal" stopIfTrue="1">
      <formula>$L8</formula>
    </cfRule>
    <cfRule type="cellIs" priority="2" dxfId="1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90"/>
  <legacyDrawing r:id="rId2"/>
  <oleObjects>
    <oleObject progId="Рисунок Microsoft Word" shapeId="726854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workbookViewId="0" topLeftCell="A1">
      <selection activeCell="P35" sqref="P35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6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6"/>
    </row>
    <row r="2" spans="2:23" ht="22.5" customHeight="1">
      <c r="B2" s="47"/>
      <c r="C2" s="48"/>
      <c r="D2" s="47"/>
      <c r="E2" s="47"/>
      <c r="F2" s="47" t="s">
        <v>43</v>
      </c>
      <c r="G2" s="47"/>
      <c r="H2" s="49"/>
      <c r="I2" s="49"/>
      <c r="J2" s="49"/>
      <c r="K2" s="49"/>
      <c r="L2" s="49"/>
      <c r="M2" s="49"/>
      <c r="N2" s="49"/>
      <c r="O2" s="49"/>
      <c r="P2" s="49"/>
      <c r="Q2" s="2" t="s">
        <v>1</v>
      </c>
      <c r="W2" s="46"/>
    </row>
    <row r="3" spans="2:23" ht="22.5" customHeight="1">
      <c r="B3" s="47"/>
      <c r="C3" s="48"/>
      <c r="D3" s="47"/>
      <c r="E3" s="47"/>
      <c r="F3" s="47"/>
      <c r="G3" s="47"/>
      <c r="H3" s="49"/>
      <c r="I3" s="49"/>
      <c r="J3" s="49"/>
      <c r="K3" s="49"/>
      <c r="L3" s="49"/>
      <c r="M3" s="49"/>
      <c r="N3" s="49"/>
      <c r="O3" s="49"/>
      <c r="P3" s="49"/>
      <c r="Q3" s="2"/>
      <c r="W3" s="46"/>
    </row>
    <row r="4" spans="2:17" ht="28.5" customHeight="1">
      <c r="B4" s="47"/>
      <c r="C4" s="47"/>
      <c r="D4" s="47"/>
      <c r="E4" s="47"/>
      <c r="F4" s="47"/>
      <c r="G4" s="50" t="s">
        <v>4</v>
      </c>
      <c r="H4" s="50"/>
      <c r="I4" s="49"/>
      <c r="Q4" s="2" t="s">
        <v>2</v>
      </c>
    </row>
    <row r="5" spans="1:22" ht="14.25" customHeight="1">
      <c r="A5" s="51" t="s">
        <v>44</v>
      </c>
      <c r="B5" s="51" t="s">
        <v>45</v>
      </c>
      <c r="C5" s="52" t="s">
        <v>46</v>
      </c>
      <c r="D5" s="52" t="s">
        <v>47</v>
      </c>
      <c r="E5" s="53" t="s">
        <v>48</v>
      </c>
      <c r="F5" s="54" t="s">
        <v>49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2" t="s">
        <v>50</v>
      </c>
      <c r="U5" s="52" t="s">
        <v>51</v>
      </c>
      <c r="V5" s="51" t="s">
        <v>52</v>
      </c>
    </row>
    <row r="6" spans="1:22" ht="17.25" customHeight="1">
      <c r="A6" s="51"/>
      <c r="B6" s="51"/>
      <c r="C6" s="51"/>
      <c r="D6" s="51"/>
      <c r="E6" s="53"/>
      <c r="F6" s="55">
        <v>7</v>
      </c>
      <c r="G6" s="56" t="s">
        <v>53</v>
      </c>
      <c r="H6" s="55">
        <v>8</v>
      </c>
      <c r="I6" s="56" t="s">
        <v>53</v>
      </c>
      <c r="J6" s="55">
        <v>9</v>
      </c>
      <c r="K6" s="56" t="s">
        <v>53</v>
      </c>
      <c r="L6" s="55">
        <v>10</v>
      </c>
      <c r="M6" s="56" t="s">
        <v>53</v>
      </c>
      <c r="N6" s="55">
        <v>11</v>
      </c>
      <c r="O6" s="56" t="s">
        <v>53</v>
      </c>
      <c r="P6" s="55">
        <v>12</v>
      </c>
      <c r="Q6" s="56" t="s">
        <v>53</v>
      </c>
      <c r="R6" s="55">
        <v>13</v>
      </c>
      <c r="S6" s="56" t="s">
        <v>53</v>
      </c>
      <c r="T6" s="52"/>
      <c r="U6" s="52"/>
      <c r="V6" s="52"/>
    </row>
    <row r="7" spans="1:22" ht="14.25" customHeight="1">
      <c r="A7" s="57" t="s">
        <v>54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2.75">
      <c r="A8" s="58">
        <v>2</v>
      </c>
      <c r="B8" s="59" t="s">
        <v>15</v>
      </c>
      <c r="C8" s="60">
        <v>1379</v>
      </c>
      <c r="D8" s="61">
        <f>SUM(C8,F8:S8)</f>
        <v>2951</v>
      </c>
      <c r="E8" s="61">
        <f>SUM(D8:D9)</f>
        <v>5722</v>
      </c>
      <c r="F8" s="62">
        <v>181</v>
      </c>
      <c r="G8" s="62"/>
      <c r="H8" s="62">
        <v>258</v>
      </c>
      <c r="I8" s="62"/>
      <c r="J8" s="62">
        <v>220</v>
      </c>
      <c r="K8" s="62"/>
      <c r="L8" s="62">
        <v>267</v>
      </c>
      <c r="M8" s="62"/>
      <c r="N8" s="62">
        <v>237</v>
      </c>
      <c r="O8" s="62"/>
      <c r="P8" s="62">
        <v>182</v>
      </c>
      <c r="Q8" s="62"/>
      <c r="R8" s="62">
        <v>227</v>
      </c>
      <c r="S8" s="62"/>
      <c r="T8" s="63">
        <f>SUM(G8,I8,K8,M8,S8,O8,Q8)</f>
        <v>0</v>
      </c>
      <c r="U8" s="64">
        <f>AVERAGE(F8,H8,J8,L8,R8,N8,P8)</f>
        <v>224.57142857142858</v>
      </c>
      <c r="V8" s="65">
        <v>1</v>
      </c>
    </row>
    <row r="9" spans="1:22" ht="12.75">
      <c r="A9" s="58">
        <v>2</v>
      </c>
      <c r="B9" s="59" t="s">
        <v>16</v>
      </c>
      <c r="C9" s="60">
        <v>1188</v>
      </c>
      <c r="D9" s="61">
        <f>SUM(C9,F9:S9)</f>
        <v>2771</v>
      </c>
      <c r="E9" s="61"/>
      <c r="F9" s="62">
        <v>165</v>
      </c>
      <c r="G9" s="62">
        <v>0</v>
      </c>
      <c r="H9" s="62">
        <v>168</v>
      </c>
      <c r="I9" s="62">
        <v>30</v>
      </c>
      <c r="J9" s="62">
        <v>262</v>
      </c>
      <c r="K9" s="62">
        <v>30</v>
      </c>
      <c r="L9" s="62">
        <v>191</v>
      </c>
      <c r="M9" s="62">
        <v>30</v>
      </c>
      <c r="N9" s="62">
        <v>169</v>
      </c>
      <c r="O9" s="62">
        <v>30</v>
      </c>
      <c r="P9" s="62">
        <v>253</v>
      </c>
      <c r="Q9" s="62">
        <v>30</v>
      </c>
      <c r="R9" s="62">
        <v>225</v>
      </c>
      <c r="S9" s="62">
        <v>0</v>
      </c>
      <c r="T9" s="63">
        <f>SUM(G9,I9,K9,M9,S9,O9,Q9)</f>
        <v>150</v>
      </c>
      <c r="U9" s="64">
        <f>AVERAGE(F9,H9,J9,L9,R9,N9,P9)</f>
        <v>204.71428571428572</v>
      </c>
      <c r="V9" s="65"/>
    </row>
    <row r="10" spans="1:22" ht="12.75">
      <c r="A10" s="58">
        <v>1</v>
      </c>
      <c r="B10" s="66" t="s">
        <v>13</v>
      </c>
      <c r="C10" s="60">
        <v>1155</v>
      </c>
      <c r="D10" s="61">
        <f>SUM(C10,F10:S10)</f>
        <v>2498</v>
      </c>
      <c r="E10" s="61">
        <f>SUM(D10:D11)</f>
        <v>5646</v>
      </c>
      <c r="F10" s="62">
        <v>180</v>
      </c>
      <c r="G10" s="62"/>
      <c r="H10" s="62">
        <v>194</v>
      </c>
      <c r="I10" s="62"/>
      <c r="J10" s="62">
        <v>175</v>
      </c>
      <c r="K10" s="62"/>
      <c r="L10" s="62">
        <v>181</v>
      </c>
      <c r="M10" s="67"/>
      <c r="N10" s="67">
        <v>178</v>
      </c>
      <c r="O10" s="67"/>
      <c r="P10" s="67">
        <v>222</v>
      </c>
      <c r="Q10" s="67"/>
      <c r="R10" s="67">
        <v>213</v>
      </c>
      <c r="S10" s="62"/>
      <c r="T10" s="63">
        <f>SUM(G10,I10,K10,M10,S10,O10,Q10)</f>
        <v>0</v>
      </c>
      <c r="U10" s="64">
        <f>AVERAGE(F10,H10,J10,L10,R10,N10,P10)</f>
        <v>191.85714285714286</v>
      </c>
      <c r="V10" s="65">
        <v>2</v>
      </c>
    </row>
    <row r="11" spans="1:22" ht="12.75">
      <c r="A11" s="58">
        <v>1</v>
      </c>
      <c r="B11" s="59" t="s">
        <v>14</v>
      </c>
      <c r="C11" s="60">
        <v>1485</v>
      </c>
      <c r="D11" s="61">
        <f>SUM(C11,F11:S11)</f>
        <v>3148</v>
      </c>
      <c r="E11" s="61"/>
      <c r="F11" s="62">
        <v>241</v>
      </c>
      <c r="G11" s="68">
        <v>30</v>
      </c>
      <c r="H11" s="62">
        <v>223</v>
      </c>
      <c r="I11" s="62">
        <v>30</v>
      </c>
      <c r="J11" s="62">
        <v>238</v>
      </c>
      <c r="K11" s="62">
        <v>30</v>
      </c>
      <c r="L11" s="69">
        <v>191</v>
      </c>
      <c r="M11" s="70">
        <v>0</v>
      </c>
      <c r="N11" s="70">
        <v>143</v>
      </c>
      <c r="O11" s="70">
        <v>0</v>
      </c>
      <c r="P11" s="70">
        <v>221</v>
      </c>
      <c r="Q11" s="70">
        <v>30</v>
      </c>
      <c r="R11" s="70">
        <v>256</v>
      </c>
      <c r="S11" s="71">
        <v>30</v>
      </c>
      <c r="T11" s="63">
        <f>SUM(G11,I11,K11,M11,S11,O11,Q11)</f>
        <v>150</v>
      </c>
      <c r="U11" s="64">
        <f>AVERAGE(F11,H11,J11,L11,R11,N11,P11)</f>
        <v>216.14285714285714</v>
      </c>
      <c r="V11" s="65"/>
    </row>
    <row r="12" spans="1:22" ht="12.75">
      <c r="A12" s="58">
        <v>3</v>
      </c>
      <c r="B12" s="59" t="s">
        <v>17</v>
      </c>
      <c r="C12" s="60">
        <v>1287</v>
      </c>
      <c r="D12" s="61">
        <f>SUM(C12,F12:S12)</f>
        <v>2716</v>
      </c>
      <c r="E12" s="61">
        <f>SUM(D12:D13)</f>
        <v>5356</v>
      </c>
      <c r="F12" s="67">
        <v>191</v>
      </c>
      <c r="G12" s="67"/>
      <c r="H12" s="67">
        <v>154</v>
      </c>
      <c r="I12" s="67"/>
      <c r="J12" s="67">
        <v>191</v>
      </c>
      <c r="K12" s="67"/>
      <c r="L12" s="67">
        <v>222</v>
      </c>
      <c r="M12" s="67"/>
      <c r="N12" s="67">
        <v>247</v>
      </c>
      <c r="O12" s="67"/>
      <c r="P12" s="67">
        <v>198</v>
      </c>
      <c r="Q12" s="67"/>
      <c r="R12" s="67">
        <v>226</v>
      </c>
      <c r="S12" s="67"/>
      <c r="T12" s="72">
        <f>SUM(G12,I12,K12,M12,S12,O12,Q12)</f>
        <v>0</v>
      </c>
      <c r="U12" s="64">
        <f>AVERAGE(F12,H12,J12,L12,R12,N12,P12)</f>
        <v>204.14285714285714</v>
      </c>
      <c r="V12" s="65">
        <v>3</v>
      </c>
    </row>
    <row r="13" spans="1:22" ht="12.75">
      <c r="A13" s="58">
        <v>3</v>
      </c>
      <c r="B13" s="59" t="s">
        <v>18</v>
      </c>
      <c r="C13" s="60">
        <v>1168</v>
      </c>
      <c r="D13" s="61">
        <f>SUM(C13,F13:S13)</f>
        <v>2640</v>
      </c>
      <c r="E13" s="61"/>
      <c r="F13" s="62">
        <v>151</v>
      </c>
      <c r="G13" s="73">
        <v>0</v>
      </c>
      <c r="H13" s="62">
        <v>185</v>
      </c>
      <c r="I13" s="62">
        <v>0</v>
      </c>
      <c r="J13" s="62">
        <v>243</v>
      </c>
      <c r="K13" s="62">
        <v>30</v>
      </c>
      <c r="L13" s="62">
        <v>187</v>
      </c>
      <c r="M13" s="62">
        <v>30</v>
      </c>
      <c r="N13" s="62">
        <v>230</v>
      </c>
      <c r="O13" s="62">
        <v>30</v>
      </c>
      <c r="P13" s="62">
        <v>154</v>
      </c>
      <c r="Q13" s="62">
        <v>0</v>
      </c>
      <c r="R13" s="62">
        <v>202</v>
      </c>
      <c r="S13" s="62">
        <v>30</v>
      </c>
      <c r="T13" s="61">
        <f>SUM(G13,I13,K13,M13,S13,O13,Q13)</f>
        <v>120</v>
      </c>
      <c r="U13" s="74">
        <f>AVERAGE(F13,H13,J13,L13,R13,N13,P13)</f>
        <v>193.14285714285714</v>
      </c>
      <c r="V13" s="65"/>
    </row>
    <row r="14" spans="1:23" ht="12.75">
      <c r="A14" s="58">
        <v>6</v>
      </c>
      <c r="B14" s="59" t="s">
        <v>55</v>
      </c>
      <c r="C14" s="60">
        <v>1183</v>
      </c>
      <c r="D14" s="61">
        <f>SUM(C14,F14:S14)</f>
        <v>2559</v>
      </c>
      <c r="E14" s="61">
        <f>SUM(D14:D15)</f>
        <v>5207</v>
      </c>
      <c r="F14" s="62">
        <v>228</v>
      </c>
      <c r="G14" s="62"/>
      <c r="H14" s="62">
        <v>159</v>
      </c>
      <c r="I14" s="62"/>
      <c r="J14" s="62">
        <v>225</v>
      </c>
      <c r="K14" s="62"/>
      <c r="L14" s="62">
        <v>229</v>
      </c>
      <c r="M14" s="62"/>
      <c r="N14" s="62">
        <v>159</v>
      </c>
      <c r="O14" s="62"/>
      <c r="P14" s="62">
        <v>205</v>
      </c>
      <c r="Q14" s="62"/>
      <c r="R14" s="62">
        <v>171</v>
      </c>
      <c r="S14" s="62"/>
      <c r="T14" s="63">
        <f>SUM(G14,I14,K14,M14,S14,O14,Q14)</f>
        <v>0</v>
      </c>
      <c r="U14" s="64">
        <f>AVERAGE(F14,H14,J14,L14,R14,N14,P14)</f>
        <v>196.57142857142858</v>
      </c>
      <c r="V14" s="65">
        <v>4</v>
      </c>
      <c r="W14" s="75"/>
    </row>
    <row r="15" spans="1:23" ht="12.75">
      <c r="A15" s="58">
        <v>6</v>
      </c>
      <c r="B15" s="59" t="s">
        <v>24</v>
      </c>
      <c r="C15" s="60">
        <v>1129</v>
      </c>
      <c r="D15" s="61">
        <f>SUM(C15,F15:S15)</f>
        <v>2648</v>
      </c>
      <c r="E15" s="61"/>
      <c r="F15" s="62">
        <v>191</v>
      </c>
      <c r="G15" s="62">
        <v>30</v>
      </c>
      <c r="H15" s="62">
        <v>218</v>
      </c>
      <c r="I15" s="62">
        <v>0</v>
      </c>
      <c r="J15" s="62">
        <v>217</v>
      </c>
      <c r="K15" s="62">
        <v>30</v>
      </c>
      <c r="L15" s="62">
        <v>178</v>
      </c>
      <c r="M15" s="62">
        <v>0</v>
      </c>
      <c r="N15" s="62">
        <v>205</v>
      </c>
      <c r="O15" s="62">
        <v>0</v>
      </c>
      <c r="P15" s="62">
        <v>205</v>
      </c>
      <c r="Q15" s="62">
        <v>30</v>
      </c>
      <c r="R15" s="62">
        <v>215</v>
      </c>
      <c r="S15" s="62">
        <v>0</v>
      </c>
      <c r="T15" s="63">
        <f>SUM(G15,I15,K15,M15,S15,O15,Q15)</f>
        <v>90</v>
      </c>
      <c r="U15" s="64">
        <f>AVERAGE(F15,H15,J15,L15,R15,N15,P15)</f>
        <v>204.14285714285714</v>
      </c>
      <c r="V15" s="65"/>
      <c r="W15" s="75"/>
    </row>
    <row r="16" spans="1:23" ht="12.75">
      <c r="A16" s="76">
        <v>7</v>
      </c>
      <c r="B16" s="59" t="s">
        <v>25</v>
      </c>
      <c r="C16" s="77">
        <v>1056</v>
      </c>
      <c r="D16" s="61">
        <f>SUM(C16,F16:S16)</f>
        <v>2340</v>
      </c>
      <c r="E16" s="61">
        <f>SUM(D16:D17)</f>
        <v>5147</v>
      </c>
      <c r="F16" s="67">
        <v>180</v>
      </c>
      <c r="G16" s="67"/>
      <c r="H16" s="67">
        <v>174</v>
      </c>
      <c r="I16" s="67"/>
      <c r="J16" s="67">
        <v>141</v>
      </c>
      <c r="K16" s="67"/>
      <c r="L16" s="67">
        <v>197</v>
      </c>
      <c r="M16" s="78"/>
      <c r="N16" s="78">
        <v>224</v>
      </c>
      <c r="O16" s="78"/>
      <c r="P16" s="78">
        <v>179</v>
      </c>
      <c r="Q16" s="78"/>
      <c r="R16" s="78">
        <v>189</v>
      </c>
      <c r="S16" s="67"/>
      <c r="T16" s="63">
        <f>SUM(G16,I16,K16,M16,S16,O16,Q16)</f>
        <v>0</v>
      </c>
      <c r="U16" s="79">
        <f>AVERAGE(F16,H16,J16,L16,R16,N16,P16)</f>
        <v>183.42857142857142</v>
      </c>
      <c r="V16" s="65">
        <v>5</v>
      </c>
      <c r="W16" s="75"/>
    </row>
    <row r="17" spans="1:22" ht="12.75">
      <c r="A17" s="80">
        <v>7</v>
      </c>
      <c r="B17" s="59" t="s">
        <v>26</v>
      </c>
      <c r="C17" s="81">
        <v>1208</v>
      </c>
      <c r="D17" s="61">
        <f>SUM(C17,F17:S17)</f>
        <v>2807</v>
      </c>
      <c r="E17" s="61"/>
      <c r="F17" s="73">
        <v>204</v>
      </c>
      <c r="G17" s="62">
        <v>30</v>
      </c>
      <c r="H17" s="73">
        <v>225</v>
      </c>
      <c r="I17" s="62">
        <v>30</v>
      </c>
      <c r="J17" s="73">
        <v>178</v>
      </c>
      <c r="K17" s="62">
        <v>0</v>
      </c>
      <c r="L17" s="73">
        <v>244</v>
      </c>
      <c r="M17" s="62">
        <v>30</v>
      </c>
      <c r="N17" s="73">
        <v>188</v>
      </c>
      <c r="O17" s="62">
        <v>0</v>
      </c>
      <c r="P17" s="73">
        <v>224</v>
      </c>
      <c r="Q17" s="62">
        <v>0</v>
      </c>
      <c r="R17" s="73">
        <v>216</v>
      </c>
      <c r="S17" s="62">
        <v>30</v>
      </c>
      <c r="T17" s="63">
        <f>SUM(G17,I17,K17,M17,S17,O17,Q17)</f>
        <v>120</v>
      </c>
      <c r="U17" s="79">
        <f>AVERAGE(F17,H17,J17,L17,R17,N17,P17)</f>
        <v>211.28571428571428</v>
      </c>
      <c r="V17" s="65"/>
    </row>
    <row r="18" spans="1:22" ht="12.75">
      <c r="A18" s="58">
        <v>5</v>
      </c>
      <c r="B18" s="59" t="s">
        <v>21</v>
      </c>
      <c r="C18" s="60">
        <v>1112</v>
      </c>
      <c r="D18" s="61">
        <f>SUM(C18,F18:S18)</f>
        <v>2462</v>
      </c>
      <c r="E18" s="61">
        <f>SUM(D18:D19)</f>
        <v>5055</v>
      </c>
      <c r="F18" s="62">
        <v>168</v>
      </c>
      <c r="G18" s="62"/>
      <c r="H18" s="62">
        <v>155</v>
      </c>
      <c r="I18" s="62"/>
      <c r="J18" s="62">
        <v>143</v>
      </c>
      <c r="K18" s="62"/>
      <c r="L18" s="62">
        <v>188</v>
      </c>
      <c r="M18" s="62"/>
      <c r="N18" s="62">
        <v>288</v>
      </c>
      <c r="O18" s="62"/>
      <c r="P18" s="62">
        <v>190</v>
      </c>
      <c r="Q18" s="62"/>
      <c r="R18" s="62">
        <v>218</v>
      </c>
      <c r="S18" s="62"/>
      <c r="T18" s="63">
        <f>SUM(G18,I18,K18,M18,S18,O18,Q18)</f>
        <v>0</v>
      </c>
      <c r="U18" s="64">
        <f>AVERAGE(F18,H18,J18,L18,R18,N18,P18)</f>
        <v>192.85714285714286</v>
      </c>
      <c r="V18" s="65">
        <v>6</v>
      </c>
    </row>
    <row r="19" spans="1:23" ht="12.75">
      <c r="A19" s="58">
        <v>5</v>
      </c>
      <c r="B19" s="59" t="s">
        <v>22</v>
      </c>
      <c r="C19" s="60">
        <v>1253</v>
      </c>
      <c r="D19" s="61">
        <f>SUM(C19,F19:S19)</f>
        <v>2593</v>
      </c>
      <c r="E19" s="61"/>
      <c r="F19" s="62">
        <v>183</v>
      </c>
      <c r="G19" s="62">
        <v>30</v>
      </c>
      <c r="H19" s="62">
        <v>192</v>
      </c>
      <c r="I19" s="62">
        <v>0</v>
      </c>
      <c r="J19" s="62">
        <v>160</v>
      </c>
      <c r="K19" s="62">
        <v>0</v>
      </c>
      <c r="L19" s="62">
        <v>192</v>
      </c>
      <c r="M19" s="67">
        <v>0</v>
      </c>
      <c r="N19" s="67">
        <v>187</v>
      </c>
      <c r="O19" s="67">
        <v>30</v>
      </c>
      <c r="P19" s="67">
        <v>149</v>
      </c>
      <c r="Q19" s="67">
        <v>0</v>
      </c>
      <c r="R19" s="67">
        <v>187</v>
      </c>
      <c r="S19" s="62">
        <v>30</v>
      </c>
      <c r="T19" s="63">
        <f>SUM(G19,I19,K19,M19,S19,O19,Q19)</f>
        <v>90</v>
      </c>
      <c r="U19" s="64">
        <f>AVERAGE(F19,H19,J19,L19,R19,N19,P19)</f>
        <v>178.57142857142858</v>
      </c>
      <c r="V19" s="65"/>
      <c r="W19" s="75"/>
    </row>
    <row r="20" spans="1:23" ht="12.75">
      <c r="A20" s="58">
        <v>8</v>
      </c>
      <c r="B20" s="59" t="s">
        <v>33</v>
      </c>
      <c r="C20" s="60">
        <v>1076</v>
      </c>
      <c r="D20" s="61">
        <f>SUM(C20,F20:S20)</f>
        <v>2416</v>
      </c>
      <c r="E20" s="61">
        <f>SUM(D20:D21)</f>
        <v>5020</v>
      </c>
      <c r="F20" s="69">
        <v>140</v>
      </c>
      <c r="G20" s="62"/>
      <c r="H20" s="71">
        <v>233</v>
      </c>
      <c r="I20" s="62"/>
      <c r="J20" s="62">
        <v>204</v>
      </c>
      <c r="K20" s="62"/>
      <c r="L20" s="69">
        <v>199</v>
      </c>
      <c r="M20" s="62"/>
      <c r="N20" s="62">
        <v>197</v>
      </c>
      <c r="O20" s="62"/>
      <c r="P20" s="62">
        <v>175</v>
      </c>
      <c r="Q20" s="62"/>
      <c r="R20" s="62">
        <v>192</v>
      </c>
      <c r="S20" s="71"/>
      <c r="T20" s="63">
        <f>SUM(G20,I20,K20,M20,S20,O20,Q20)</f>
        <v>0</v>
      </c>
      <c r="U20" s="64">
        <f>AVERAGE(F20,H20,J20,L20,R20,N20,P20)</f>
        <v>191.42857142857142</v>
      </c>
      <c r="V20" s="82">
        <v>7</v>
      </c>
      <c r="W20" s="75"/>
    </row>
    <row r="21" spans="1:23" ht="12.75">
      <c r="A21" s="58">
        <v>8</v>
      </c>
      <c r="B21" s="59" t="s">
        <v>34</v>
      </c>
      <c r="C21" s="60">
        <v>1123</v>
      </c>
      <c r="D21" s="61">
        <f>SUM(C21,F21:S21)</f>
        <v>2604</v>
      </c>
      <c r="E21" s="61"/>
      <c r="F21" s="69">
        <v>156</v>
      </c>
      <c r="G21" s="62">
        <v>0</v>
      </c>
      <c r="H21" s="71">
        <v>224</v>
      </c>
      <c r="I21" s="62">
        <v>30</v>
      </c>
      <c r="J21" s="62">
        <v>211</v>
      </c>
      <c r="K21" s="62">
        <v>0</v>
      </c>
      <c r="L21" s="69">
        <v>177</v>
      </c>
      <c r="M21" s="83">
        <v>30</v>
      </c>
      <c r="N21" s="83">
        <v>220</v>
      </c>
      <c r="O21" s="83">
        <v>30</v>
      </c>
      <c r="P21" s="83">
        <v>212</v>
      </c>
      <c r="Q21" s="83">
        <v>30</v>
      </c>
      <c r="R21" s="83">
        <v>161</v>
      </c>
      <c r="S21" s="71">
        <v>0</v>
      </c>
      <c r="T21" s="63">
        <f>SUM(G21,I21,K21,M21,S21,O21,Q21)</f>
        <v>120</v>
      </c>
      <c r="U21" s="64">
        <f>AVERAGE(F21,H21,J21,L21,R21,N21,P21)</f>
        <v>194.42857142857142</v>
      </c>
      <c r="V21" s="82"/>
      <c r="W21" s="75"/>
    </row>
    <row r="22" spans="1:23" ht="12.75">
      <c r="A22" s="58">
        <v>4</v>
      </c>
      <c r="B22" s="59" t="s">
        <v>19</v>
      </c>
      <c r="C22" s="60">
        <v>1167</v>
      </c>
      <c r="D22" s="61">
        <f>SUM(C22,F22:S22)</f>
        <v>2404</v>
      </c>
      <c r="E22" s="61">
        <f>SUM(D22:D23)</f>
        <v>4958</v>
      </c>
      <c r="F22" s="62">
        <v>151</v>
      </c>
      <c r="G22" s="73"/>
      <c r="H22" s="62">
        <v>163</v>
      </c>
      <c r="I22" s="62"/>
      <c r="J22" s="62">
        <v>199</v>
      </c>
      <c r="K22" s="62"/>
      <c r="L22" s="62">
        <v>190</v>
      </c>
      <c r="M22" s="62"/>
      <c r="N22" s="62">
        <v>198</v>
      </c>
      <c r="O22" s="62"/>
      <c r="P22" s="62">
        <v>139</v>
      </c>
      <c r="Q22" s="62"/>
      <c r="R22" s="84">
        <v>197</v>
      </c>
      <c r="S22" s="83"/>
      <c r="T22" s="63">
        <f>SUM(G22,I22,K22,M22,S22,O22,Q22)</f>
        <v>0</v>
      </c>
      <c r="U22" s="64">
        <f>AVERAGE(F22,H22,J22,L22,R22,N22,P22)</f>
        <v>176.71428571428572</v>
      </c>
      <c r="V22" s="65">
        <v>8</v>
      </c>
      <c r="W22" s="75"/>
    </row>
    <row r="23" spans="1:23" ht="12.75">
      <c r="A23" s="58">
        <v>4</v>
      </c>
      <c r="B23" s="59" t="s">
        <v>20</v>
      </c>
      <c r="C23" s="60">
        <v>1241</v>
      </c>
      <c r="D23" s="61">
        <f>SUM(C23,F23:S23)</f>
        <v>2554</v>
      </c>
      <c r="E23" s="61"/>
      <c r="F23" s="83">
        <v>186</v>
      </c>
      <c r="G23" s="85">
        <v>0</v>
      </c>
      <c r="H23" s="83">
        <v>198</v>
      </c>
      <c r="I23" s="83">
        <v>0</v>
      </c>
      <c r="J23" s="83">
        <v>205</v>
      </c>
      <c r="K23" s="83">
        <v>0</v>
      </c>
      <c r="L23" s="83">
        <v>150</v>
      </c>
      <c r="M23" s="83">
        <v>0</v>
      </c>
      <c r="N23" s="83">
        <v>194</v>
      </c>
      <c r="O23" s="83">
        <v>0</v>
      </c>
      <c r="P23" s="83">
        <v>179</v>
      </c>
      <c r="Q23" s="83">
        <v>0</v>
      </c>
      <c r="R23" s="83">
        <v>201</v>
      </c>
      <c r="S23" s="83">
        <v>0</v>
      </c>
      <c r="T23" s="63">
        <f>SUM(G23,I23,K23,M23,S23,O23,Q23)</f>
        <v>0</v>
      </c>
      <c r="U23" s="64">
        <f>AVERAGE(F23,H23,J23,L23,R23,N23,P23)</f>
        <v>187.57142857142858</v>
      </c>
      <c r="V23" s="65"/>
      <c r="W23" s="75"/>
    </row>
  </sheetData>
  <sheetProtection selectLockedCells="1" selectUnlockedCells="1"/>
  <mergeCells count="26">
    <mergeCell ref="A5:A6"/>
    <mergeCell ref="B5:B6"/>
    <mergeCell ref="C5:C6"/>
    <mergeCell ref="D5:D6"/>
    <mergeCell ref="E5:E6"/>
    <mergeCell ref="F5:S5"/>
    <mergeCell ref="T5:T6"/>
    <mergeCell ref="U5:U6"/>
    <mergeCell ref="V5:V6"/>
    <mergeCell ref="A7:V7"/>
    <mergeCell ref="E8:E9"/>
    <mergeCell ref="V8:V9"/>
    <mergeCell ref="E10:E11"/>
    <mergeCell ref="V10:V11"/>
    <mergeCell ref="E12:E13"/>
    <mergeCell ref="V12:V13"/>
    <mergeCell ref="E14:E15"/>
    <mergeCell ref="V14:V15"/>
    <mergeCell ref="E16:E17"/>
    <mergeCell ref="V16:V17"/>
    <mergeCell ref="E18:E19"/>
    <mergeCell ref="V18:V19"/>
    <mergeCell ref="E20:E21"/>
    <mergeCell ref="V20:V21"/>
    <mergeCell ref="E22:E23"/>
    <mergeCell ref="V22:V23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26854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80" zoomScaleNormal="8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12.75">
      <c r="B2" s="86"/>
      <c r="C2" s="86"/>
      <c r="D2" s="86" t="s">
        <v>56</v>
      </c>
      <c r="E2" s="87" t="s">
        <v>57</v>
      </c>
      <c r="F2" s="6"/>
    </row>
    <row r="3" ht="14.25" customHeight="1"/>
    <row r="4" spans="2:5" ht="12.75">
      <c r="B4" s="88"/>
      <c r="C4" s="88"/>
      <c r="D4" s="88"/>
      <c r="E4" s="89" t="s">
        <v>58</v>
      </c>
    </row>
    <row r="5" spans="2:5" ht="12.75">
      <c r="B5" s="88"/>
      <c r="C5" s="88"/>
      <c r="D5" s="88"/>
      <c r="E5" s="90"/>
    </row>
    <row r="6" spans="2:5" ht="12.75">
      <c r="B6" s="88"/>
      <c r="C6" s="88"/>
      <c r="D6" s="88"/>
      <c r="E6" s="90"/>
    </row>
    <row r="7" spans="2:8" ht="19.5" customHeight="1">
      <c r="B7" s="91"/>
      <c r="C7" s="92"/>
      <c r="D7" s="92"/>
      <c r="E7" s="93"/>
      <c r="F7" s="93"/>
      <c r="G7" s="87"/>
      <c r="H7" s="93"/>
    </row>
    <row r="8" spans="2:8" ht="19.5" customHeight="1">
      <c r="B8" s="94" t="s">
        <v>59</v>
      </c>
      <c r="C8" s="92">
        <v>198</v>
      </c>
      <c r="D8" s="92"/>
      <c r="E8" s="93"/>
      <c r="F8" s="93"/>
      <c r="G8" s="87"/>
      <c r="H8" s="87"/>
    </row>
    <row r="9" spans="1:10" ht="19.5" customHeight="1">
      <c r="A9" s="95"/>
      <c r="B9" s="94" t="s">
        <v>60</v>
      </c>
      <c r="C9" s="87">
        <v>206</v>
      </c>
      <c r="D9" s="92"/>
      <c r="E9" s="91"/>
      <c r="F9" s="87"/>
      <c r="G9" s="87"/>
      <c r="H9" s="87"/>
      <c r="J9" s="96"/>
    </row>
    <row r="10" spans="1:8" ht="19.5" customHeight="1">
      <c r="A10" s="97"/>
      <c r="B10" s="98"/>
      <c r="C10" s="93"/>
      <c r="D10" s="99"/>
      <c r="E10" s="94" t="s">
        <v>59</v>
      </c>
      <c r="F10" s="92">
        <v>205</v>
      </c>
      <c r="G10" s="92"/>
      <c r="H10" s="87"/>
    </row>
    <row r="11" spans="1:8" ht="19.5" customHeight="1">
      <c r="A11" s="97"/>
      <c r="B11" s="92"/>
      <c r="C11" s="93"/>
      <c r="D11" s="92"/>
      <c r="E11" s="94" t="s">
        <v>60</v>
      </c>
      <c r="F11" s="93">
        <v>195</v>
      </c>
      <c r="G11" s="92"/>
      <c r="H11" s="91"/>
    </row>
    <row r="12" spans="1:8" ht="19.5" customHeight="1">
      <c r="A12" s="97"/>
      <c r="B12" s="92"/>
      <c r="C12" s="93"/>
      <c r="D12" s="87"/>
      <c r="E12" s="98"/>
      <c r="F12" s="93"/>
      <c r="G12" s="100"/>
      <c r="H12" s="94" t="s">
        <v>59</v>
      </c>
    </row>
    <row r="13" spans="1:8" ht="19.5" customHeight="1">
      <c r="A13" s="97"/>
      <c r="B13" s="91"/>
      <c r="C13" s="87"/>
      <c r="D13" s="87"/>
      <c r="E13" s="87"/>
      <c r="F13" s="93"/>
      <c r="G13" s="100"/>
      <c r="H13" s="94" t="s">
        <v>60</v>
      </c>
    </row>
    <row r="14" spans="1:8" ht="19.5" customHeight="1">
      <c r="A14" s="101"/>
      <c r="B14" s="94" t="s">
        <v>61</v>
      </c>
      <c r="C14" s="87">
        <v>179</v>
      </c>
      <c r="D14" s="102">
        <v>1</v>
      </c>
      <c r="E14" s="91"/>
      <c r="F14" s="93"/>
      <c r="G14" s="100"/>
      <c r="H14" s="98"/>
    </row>
    <row r="15" spans="2:8" ht="19.5" customHeight="1">
      <c r="B15" s="94" t="s">
        <v>62</v>
      </c>
      <c r="C15" s="92">
        <v>188</v>
      </c>
      <c r="D15" s="93"/>
      <c r="E15" s="94" t="s">
        <v>63</v>
      </c>
      <c r="F15" s="93">
        <v>170</v>
      </c>
      <c r="G15" s="100"/>
      <c r="H15" s="87"/>
    </row>
    <row r="16" spans="2:8" ht="19.5" customHeight="1">
      <c r="B16" s="98"/>
      <c r="C16" s="87"/>
      <c r="D16" s="87"/>
      <c r="E16" s="94" t="s">
        <v>64</v>
      </c>
      <c r="F16" s="93">
        <v>175</v>
      </c>
      <c r="G16" s="87"/>
      <c r="H16" s="87"/>
    </row>
    <row r="17" spans="2:8" ht="19.5" customHeight="1">
      <c r="B17" s="87"/>
      <c r="C17" s="87"/>
      <c r="D17" s="87"/>
      <c r="E17" s="98"/>
      <c r="F17" s="92"/>
      <c r="G17" s="87"/>
      <c r="H17" s="87"/>
    </row>
    <row r="18" spans="3:6" ht="12.75">
      <c r="C18" s="75"/>
      <c r="D18" s="75"/>
      <c r="E18" s="75"/>
      <c r="F18" s="75"/>
    </row>
    <row r="19" spans="3:9" ht="12.75">
      <c r="C19" s="75"/>
      <c r="D19" s="75"/>
      <c r="E19" s="75"/>
      <c r="F19" s="75"/>
      <c r="I19" s="103"/>
    </row>
    <row r="20" spans="3:9" ht="12.75">
      <c r="C20" s="104"/>
      <c r="F20" s="75"/>
      <c r="G20" s="75"/>
      <c r="H20" s="75"/>
      <c r="I20" s="75"/>
    </row>
    <row r="21" ht="12.75">
      <c r="I21" s="75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26856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80" zoomScaleNormal="80" workbookViewId="0" topLeftCell="A1">
      <selection activeCell="F12" sqref="F12"/>
    </sheetView>
  </sheetViews>
  <sheetFormatPr defaultColWidth="9.140625" defaultRowHeight="12.75"/>
  <cols>
    <col min="2" max="2" width="34.421875" style="0" customWidth="1"/>
    <col min="3" max="3" width="14.57421875" style="0" customWidth="1"/>
    <col min="6" max="6" width="35.421875" style="0" customWidth="1"/>
  </cols>
  <sheetData>
    <row r="1" spans="2:7" ht="12.75">
      <c r="B1" s="105"/>
      <c r="C1" s="105"/>
      <c r="D1" s="105"/>
      <c r="F1" s="105"/>
      <c r="G1" s="105"/>
    </row>
    <row r="2" spans="2:7" ht="12.75">
      <c r="B2" s="106" t="s">
        <v>65</v>
      </c>
      <c r="C2" s="105"/>
      <c r="D2" s="105"/>
      <c r="F2" s="105"/>
      <c r="G2" s="105"/>
    </row>
    <row r="3" spans="2:7" ht="12.75">
      <c r="B3" s="105"/>
      <c r="C3" s="105"/>
      <c r="D3" s="105"/>
      <c r="F3" s="105"/>
      <c r="G3" s="105"/>
    </row>
    <row r="4" spans="2:7" ht="12.75">
      <c r="B4" s="105"/>
      <c r="C4" s="105"/>
      <c r="D4" s="105"/>
      <c r="F4" s="105"/>
      <c r="G4" s="105"/>
    </row>
    <row r="5" spans="2:7" ht="12.75">
      <c r="B5" s="105"/>
      <c r="C5" s="105"/>
      <c r="D5" s="105"/>
      <c r="F5" s="105"/>
      <c r="G5" s="105"/>
    </row>
    <row r="6" spans="1:4" ht="12.75">
      <c r="A6" s="107" t="s">
        <v>44</v>
      </c>
      <c r="B6" s="108" t="s">
        <v>66</v>
      </c>
      <c r="C6" s="109" t="s">
        <v>67</v>
      </c>
      <c r="D6" s="110" t="s">
        <v>68</v>
      </c>
    </row>
    <row r="7" spans="1:4" ht="12.75">
      <c r="A7" s="111">
        <v>1</v>
      </c>
      <c r="B7" s="112" t="s">
        <v>34</v>
      </c>
      <c r="C7" s="113">
        <v>221</v>
      </c>
      <c r="D7" s="114">
        <f>SUM(C7:C8)</f>
        <v>419</v>
      </c>
    </row>
    <row r="8" spans="1:4" ht="12.75">
      <c r="A8" s="111"/>
      <c r="B8" s="115" t="s">
        <v>33</v>
      </c>
      <c r="C8" s="116">
        <v>198</v>
      </c>
      <c r="D8" s="114"/>
    </row>
    <row r="9" spans="1:4" ht="12.75">
      <c r="A9" s="117">
        <v>2</v>
      </c>
      <c r="B9" s="112" t="s">
        <v>69</v>
      </c>
      <c r="C9" s="113">
        <v>208</v>
      </c>
      <c r="D9" s="114">
        <f>SUM(C9:C10)</f>
        <v>400</v>
      </c>
    </row>
    <row r="10" spans="1:4" ht="12.75">
      <c r="A10" s="117"/>
      <c r="B10" s="115" t="s">
        <v>29</v>
      </c>
      <c r="C10" s="116">
        <v>192</v>
      </c>
      <c r="D10" s="114"/>
    </row>
    <row r="11" spans="1:4" ht="12.75">
      <c r="A11" s="111">
        <v>3</v>
      </c>
      <c r="B11" s="118" t="s">
        <v>27</v>
      </c>
      <c r="C11" s="119">
        <v>154</v>
      </c>
      <c r="D11" s="120">
        <f>SUM(C11:C12)</f>
        <v>380</v>
      </c>
    </row>
    <row r="12" spans="1:4" ht="12.75">
      <c r="A12" s="111"/>
      <c r="B12" s="121" t="s">
        <v>28</v>
      </c>
      <c r="C12" s="122">
        <v>226</v>
      </c>
      <c r="D12" s="120"/>
    </row>
    <row r="13" spans="1:4" ht="12.75">
      <c r="A13" s="117">
        <v>4</v>
      </c>
      <c r="B13" s="112" t="s">
        <v>70</v>
      </c>
      <c r="C13" s="113">
        <v>192</v>
      </c>
      <c r="D13" s="114">
        <f>SUM(C13:C14)</f>
        <v>376</v>
      </c>
    </row>
    <row r="14" spans="1:4" ht="12.75">
      <c r="A14" s="117"/>
      <c r="B14" s="115" t="s">
        <v>71</v>
      </c>
      <c r="C14" s="116">
        <v>184</v>
      </c>
      <c r="D14" s="114"/>
    </row>
    <row r="15" spans="1:4" ht="12.75">
      <c r="A15" s="111">
        <v>5</v>
      </c>
      <c r="B15" s="112" t="s">
        <v>37</v>
      </c>
      <c r="C15" s="113">
        <v>165</v>
      </c>
      <c r="D15" s="114">
        <f>SUM(C15:C16)</f>
        <v>361</v>
      </c>
    </row>
    <row r="16" spans="1:4" ht="12.75">
      <c r="A16" s="111"/>
      <c r="B16" s="115" t="s">
        <v>38</v>
      </c>
      <c r="C16" s="116">
        <v>196</v>
      </c>
      <c r="D16" s="114"/>
    </row>
  </sheetData>
  <sheetProtection selectLockedCells="1" selectUnlockedCells="1"/>
  <mergeCells count="10">
    <mergeCell ref="A7:A8"/>
    <mergeCell ref="D7:D8"/>
    <mergeCell ref="A9:A10"/>
    <mergeCell ref="D9:D10"/>
    <mergeCell ref="A11:A12"/>
    <mergeCell ref="D11:D12"/>
    <mergeCell ref="A13:A14"/>
    <mergeCell ref="D13:D14"/>
    <mergeCell ref="A15:A16"/>
    <mergeCell ref="D15:D16"/>
  </mergeCells>
  <conditionalFormatting sqref="B7:B16">
    <cfRule type="expression" priority="1" dxfId="2" stopIfTrue="1">
      <formula>(C7&gt;0)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2015-03-23T05:19:17Z</dcterms:modified>
  <cp:category/>
  <cp:version/>
  <cp:contentType/>
  <cp:contentStatus/>
  <cp:revision>2</cp:revision>
</cp:coreProperties>
</file>